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Düsseldorf\PanoramaLR_Zentral\ZAV\Rheingold\Verkauf\Mediadaten + Preise\2022\HOMEPAGE\Auflagen &amp; Verbreitungsgebiet\"/>
    </mc:Choice>
  </mc:AlternateContent>
  <bookViews>
    <workbookView xWindow="-15" yWindow="-15" windowWidth="10200" windowHeight="7890"/>
  </bookViews>
  <sheets>
    <sheet name="Anlieferaufstellung" sheetId="4" r:id="rId1"/>
    <sheet name="Beilagen WoM" sheetId="1" r:id="rId2"/>
    <sheet name="Beilagen WoE" sheetId="2" r:id="rId3"/>
    <sheet name="Auflagen nur Wuppertal" sheetId="3" r:id="rId4"/>
  </sheets>
  <definedNames>
    <definedName name="_xlnm._FilterDatabase" localSheetId="1" hidden="1">'Beilagen WoM'!#REF!</definedName>
    <definedName name="_xlnm.Print_Area" localSheetId="0">Anlieferaufstellung!$A:$F</definedName>
    <definedName name="_xlnm.Print_Area" localSheetId="3">'Auflagen nur Wuppertal'!$A$1:$N$56</definedName>
    <definedName name="_xlnm.Print_Area" localSheetId="2">'Beilagen WoE'!$A$1:$F$620</definedName>
    <definedName name="_xlnm.Print_Area" localSheetId="1">'Beilagen WoM'!$A$1:$F$428</definedName>
    <definedName name="_xlnm.Print_Titles" localSheetId="2">'Beilagen WoE'!$9:$10</definedName>
    <definedName name="_xlnm.Print_Titles" localSheetId="1">'Beilagen WoM'!$9:$10</definedName>
  </definedNames>
  <calcPr calcId="162913"/>
</workbook>
</file>

<file path=xl/calcChain.xml><?xml version="1.0" encoding="utf-8"?>
<calcChain xmlns="http://schemas.openxmlformats.org/spreadsheetml/2006/main">
  <c r="E180" i="1" l="1"/>
  <c r="E252" i="1" l="1"/>
  <c r="E249" i="1"/>
  <c r="E238" i="1"/>
  <c r="E232" i="1"/>
  <c r="E228" i="1"/>
  <c r="E224" i="1"/>
  <c r="E400" i="2"/>
  <c r="E617" i="2" l="1"/>
  <c r="E612" i="2"/>
  <c r="E607" i="2"/>
  <c r="E603" i="2"/>
  <c r="E600" i="2"/>
  <c r="E597" i="2"/>
  <c r="E592" i="2"/>
  <c r="E590" i="2"/>
  <c r="E586" i="2"/>
  <c r="E584" i="2"/>
  <c r="E582" i="2"/>
  <c r="E580" i="2"/>
  <c r="E578" i="2"/>
  <c r="E576" i="2"/>
  <c r="E574" i="2"/>
  <c r="E572" i="2"/>
  <c r="E568" i="2"/>
  <c r="E563" i="2"/>
  <c r="E560" i="2"/>
  <c r="E557" i="2"/>
  <c r="E555" i="2"/>
  <c r="E552" i="2"/>
  <c r="E549" i="2"/>
  <c r="E425" i="1"/>
  <c r="E420" i="1"/>
  <c r="E416" i="1"/>
  <c r="E412" i="1"/>
  <c r="E404" i="1"/>
  <c r="E402" i="1"/>
  <c r="E398" i="1"/>
  <c r="E395" i="1"/>
  <c r="E393" i="1"/>
  <c r="E391" i="1"/>
  <c r="E389" i="1"/>
  <c r="E387" i="1"/>
  <c r="E385" i="1"/>
  <c r="E383" i="1"/>
  <c r="E377" i="1"/>
  <c r="E373" i="1"/>
  <c r="E367" i="1"/>
  <c r="E361" i="1"/>
  <c r="E358" i="1"/>
  <c r="E355" i="1"/>
  <c r="E352" i="1"/>
  <c r="E348" i="1"/>
  <c r="E345" i="1"/>
  <c r="E434" i="2" l="1"/>
  <c r="E426" i="2"/>
  <c r="E422" i="2"/>
  <c r="E418" i="2"/>
  <c r="E413" i="2"/>
  <c r="E536" i="2"/>
  <c r="E543" i="2"/>
  <c r="E264" i="2"/>
  <c r="E198" i="2"/>
  <c r="E199" i="2"/>
  <c r="E258" i="1"/>
  <c r="E175" i="1"/>
  <c r="E170" i="1"/>
  <c r="E163" i="1"/>
  <c r="E158" i="1"/>
  <c r="E154" i="1"/>
  <c r="E150" i="1"/>
  <c r="E142" i="1"/>
  <c r="E134" i="1"/>
  <c r="E219" i="1"/>
  <c r="E216" i="1"/>
  <c r="E205" i="1"/>
  <c r="E199" i="1"/>
  <c r="E190" i="1"/>
  <c r="E220" i="1" s="1"/>
  <c r="E462" i="2" l="1"/>
  <c r="E16" i="2"/>
  <c r="E135" i="2" l="1"/>
  <c r="E130" i="2"/>
  <c r="E127" i="2"/>
  <c r="E119" i="2"/>
  <c r="E116" i="2"/>
  <c r="E112" i="2"/>
  <c r="E109" i="2"/>
  <c r="E104" i="2"/>
  <c r="E101" i="2"/>
  <c r="E95" i="2"/>
  <c r="E83" i="2"/>
  <c r="E79" i="2"/>
  <c r="E75" i="2"/>
  <c r="E71" i="2"/>
  <c r="E63" i="2"/>
  <c r="E60" i="2"/>
  <c r="E57" i="2"/>
  <c r="E48" i="2"/>
  <c r="E45" i="2"/>
  <c r="E38" i="2"/>
  <c r="E27" i="2"/>
  <c r="B20" i="4" l="1"/>
  <c r="B47" i="4" l="1"/>
  <c r="E406" i="2"/>
  <c r="E397" i="2"/>
  <c r="E386" i="2"/>
  <c r="E380" i="2"/>
  <c r="E376" i="2"/>
  <c r="E372" i="2"/>
  <c r="E367" i="2"/>
  <c r="E362" i="2"/>
  <c r="E355" i="2"/>
  <c r="E350" i="2"/>
  <c r="E346" i="2"/>
  <c r="E342" i="2"/>
  <c r="E334" i="2"/>
  <c r="E326" i="2"/>
  <c r="E319" i="2"/>
  <c r="E316" i="2"/>
  <c r="E305" i="2"/>
  <c r="E299" i="2"/>
  <c r="E290" i="2"/>
  <c r="E322" i="2" l="1"/>
  <c r="E279" i="2"/>
  <c r="E280" i="2" s="1"/>
  <c r="E137" i="2" l="1"/>
  <c r="E21" i="2"/>
  <c r="E253" i="1" l="1"/>
  <c r="E259" i="1" l="1"/>
  <c r="E22" i="2" l="1"/>
  <c r="E17" i="2"/>
  <c r="E401" i="2" l="1"/>
  <c r="E317" i="1" l="1"/>
  <c r="E145" i="2" l="1"/>
  <c r="E144" i="2"/>
  <c r="E138" i="2"/>
  <c r="E142" i="2"/>
  <c r="E141" i="2"/>
  <c r="E140" i="2"/>
  <c r="E143" i="2" l="1"/>
  <c r="E139" i="2"/>
  <c r="E146" i="2"/>
  <c r="E93" i="1" l="1"/>
  <c r="E92" i="1"/>
  <c r="E91" i="1"/>
  <c r="E94" i="1"/>
  <c r="N16" i="3" l="1"/>
  <c r="N17" i="3"/>
  <c r="N18" i="3"/>
  <c r="E338" i="1" l="1"/>
  <c r="M51" i="3" l="1"/>
  <c r="L51" i="3"/>
  <c r="K51" i="3"/>
  <c r="J51" i="3"/>
  <c r="I51" i="3"/>
  <c r="H51" i="3"/>
  <c r="G51" i="3"/>
  <c r="F51" i="3"/>
  <c r="E51" i="3"/>
  <c r="D51" i="3"/>
  <c r="C51" i="3"/>
  <c r="N50" i="3"/>
  <c r="N49" i="3"/>
  <c r="N48" i="3"/>
  <c r="M41" i="3"/>
  <c r="L41" i="3"/>
  <c r="K41" i="3"/>
  <c r="J41" i="3"/>
  <c r="I41" i="3"/>
  <c r="H41" i="3"/>
  <c r="G41" i="3"/>
  <c r="F41" i="3"/>
  <c r="E41" i="3"/>
  <c r="D41" i="3"/>
  <c r="C41" i="3"/>
  <c r="N40" i="3"/>
  <c r="N39" i="3"/>
  <c r="N38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N29" i="3"/>
  <c r="N28" i="3"/>
  <c r="N27" i="3"/>
  <c r="N26" i="3"/>
  <c r="M19" i="3"/>
  <c r="L19" i="3"/>
  <c r="K19" i="3"/>
  <c r="J19" i="3"/>
  <c r="I19" i="3"/>
  <c r="H19" i="3"/>
  <c r="G19" i="3"/>
  <c r="F19" i="3"/>
  <c r="E19" i="3"/>
  <c r="D19" i="3"/>
  <c r="C19" i="3"/>
  <c r="B19" i="3"/>
  <c r="N19" i="3" l="1"/>
  <c r="N31" i="3"/>
  <c r="N41" i="3"/>
  <c r="N51" i="3"/>
  <c r="N55" i="3" l="1"/>
  <c r="N54" i="3"/>
  <c r="E321" i="2" l="1"/>
  <c r="E128" i="1" l="1"/>
  <c r="E129" i="1"/>
  <c r="E127" i="1"/>
  <c r="E483" i="2" l="1"/>
  <c r="E407" i="2"/>
  <c r="E368" i="2"/>
  <c r="E468" i="2"/>
  <c r="E232" i="2"/>
  <c r="E156" i="2"/>
  <c r="E176" i="1"/>
  <c r="E325" i="1"/>
  <c r="E130" i="1"/>
  <c r="E19" i="1"/>
  <c r="E426" i="1" l="1"/>
  <c r="E428" i="1" s="1"/>
  <c r="E618" i="2"/>
  <c r="E620" i="2" s="1"/>
</calcChain>
</file>

<file path=xl/sharedStrings.xml><?xml version="1.0" encoding="utf-8"?>
<sst xmlns="http://schemas.openxmlformats.org/spreadsheetml/2006/main" count="2742" uniqueCount="662">
  <si>
    <t>PLZ</t>
  </si>
  <si>
    <t>Stadtteil</t>
  </si>
  <si>
    <t>Auflage</t>
  </si>
  <si>
    <t>Summe</t>
  </si>
  <si>
    <t>Stahldorf</t>
  </si>
  <si>
    <t/>
  </si>
  <si>
    <t>Stadtmitte</t>
  </si>
  <si>
    <t>Pempelfort</t>
  </si>
  <si>
    <t>Altstadt</t>
  </si>
  <si>
    <t>Karlstadt</t>
  </si>
  <si>
    <t>Friedrichstadt</t>
  </si>
  <si>
    <t>Unterbilk</t>
  </si>
  <si>
    <t>Bilk</t>
  </si>
  <si>
    <t>Hafen</t>
  </si>
  <si>
    <t>Hamm</t>
  </si>
  <si>
    <t>Volmerswerth</t>
  </si>
  <si>
    <t>Flehe</t>
  </si>
  <si>
    <t>Oberbilk</t>
  </si>
  <si>
    <t>Eller</t>
  </si>
  <si>
    <t>Lierenfeld</t>
  </si>
  <si>
    <t>Flingern-Nord</t>
  </si>
  <si>
    <t>Flingern-Süd</t>
  </si>
  <si>
    <t>Grafenberg</t>
  </si>
  <si>
    <t>Düsseltal</t>
  </si>
  <si>
    <t>Derendorf</t>
  </si>
  <si>
    <t>Stockum</t>
  </si>
  <si>
    <t>Unterrath</t>
  </si>
  <si>
    <t>Mörsenbroich</t>
  </si>
  <si>
    <t>Rath</t>
  </si>
  <si>
    <t>Lichtenbroich</t>
  </si>
  <si>
    <t>Golzheim</t>
  </si>
  <si>
    <t>Lohausen</t>
  </si>
  <si>
    <t>Angermund</t>
  </si>
  <si>
    <t>Kaiserswerth</t>
  </si>
  <si>
    <t>Kalkum</t>
  </si>
  <si>
    <t>Wittlaer</t>
  </si>
  <si>
    <t>Niederkassel</t>
  </si>
  <si>
    <t>Oberkassel</t>
  </si>
  <si>
    <t>Lörick</t>
  </si>
  <si>
    <t>Heerdt</t>
  </si>
  <si>
    <t>Himmelgeist</t>
  </si>
  <si>
    <t>Holthausen</t>
  </si>
  <si>
    <t>Itter</t>
  </si>
  <si>
    <t>Wersten</t>
  </si>
  <si>
    <t>Benrath</t>
  </si>
  <si>
    <t>Urdenbach</t>
  </si>
  <si>
    <t>Garath</t>
  </si>
  <si>
    <t>Hellerhof</t>
  </si>
  <si>
    <t>Hassels</t>
  </si>
  <si>
    <t>Reisholz</t>
  </si>
  <si>
    <t>Gerresheim</t>
  </si>
  <si>
    <t>Unterbach</t>
  </si>
  <si>
    <t>Vennhausen</t>
  </si>
  <si>
    <t>Hubbelrath</t>
  </si>
  <si>
    <t>Knittkuhl</t>
  </si>
  <si>
    <t>Ludenberg</t>
  </si>
  <si>
    <t>Büderich</t>
  </si>
  <si>
    <t>Bösinghoven</t>
  </si>
  <si>
    <t>Lank Latum</t>
  </si>
  <si>
    <t>Nierst-Kierst</t>
  </si>
  <si>
    <t>Osterath</t>
  </si>
  <si>
    <t>Strümp</t>
  </si>
  <si>
    <t>Erkrath</t>
  </si>
  <si>
    <t>Hochdahl</t>
  </si>
  <si>
    <t>Unterfeldhaus</t>
  </si>
  <si>
    <t>Breyell</t>
  </si>
  <si>
    <t>Hinsbeck</t>
  </si>
  <si>
    <t>Kaldenkirchen</t>
  </si>
  <si>
    <t>Leuth</t>
  </si>
  <si>
    <t>Lobberich</t>
  </si>
  <si>
    <t>Schaag</t>
  </si>
  <si>
    <t>Bedburdyck</t>
  </si>
  <si>
    <t>Gierath</t>
  </si>
  <si>
    <t>Stessen</t>
  </si>
  <si>
    <t>Amern</t>
  </si>
  <si>
    <t>Dilkrath</t>
  </si>
  <si>
    <t>Waldniel</t>
  </si>
  <si>
    <t>Brempt</t>
  </si>
  <si>
    <t>Elmpt</t>
  </si>
  <si>
    <t>Gützenrath</t>
  </si>
  <si>
    <t>Niederkrüchten</t>
  </si>
  <si>
    <t>Oberkrüchten</t>
  </si>
  <si>
    <t>Overhetfeld</t>
  </si>
  <si>
    <t>Bracht</t>
  </si>
  <si>
    <t>Brüggen</t>
  </si>
  <si>
    <t>Barbaraviertel</t>
  </si>
  <si>
    <t>Innenstadt</t>
  </si>
  <si>
    <t>Furth Mitte</t>
  </si>
  <si>
    <t>Nördl. Furth</t>
  </si>
  <si>
    <t>Südl. Furth</t>
  </si>
  <si>
    <t>Vogelsang</t>
  </si>
  <si>
    <t>Augustinusviertel</t>
  </si>
  <si>
    <t>Bauerbahn</t>
  </si>
  <si>
    <t>Dreikönigenviertel</t>
  </si>
  <si>
    <t>Meertal</t>
  </si>
  <si>
    <t>Pomona</t>
  </si>
  <si>
    <t>Stadionviertel</t>
  </si>
  <si>
    <t>Westfeld</t>
  </si>
  <si>
    <t>Reuschenberg</t>
  </si>
  <si>
    <t>Selikum</t>
  </si>
  <si>
    <t>Weckhoven</t>
  </si>
  <si>
    <t>Gnadental</t>
  </si>
  <si>
    <t>Grimlinghausen</t>
  </si>
  <si>
    <t>Uedesheim</t>
  </si>
  <si>
    <t>Derikum</t>
  </si>
  <si>
    <t>Hoisten</t>
  </si>
  <si>
    <t>Norf</t>
  </si>
  <si>
    <t>Allerheiligen</t>
  </si>
  <si>
    <t>Elvekum</t>
  </si>
  <si>
    <t>Neuenbaum</t>
  </si>
  <si>
    <t>Rosellen</t>
  </si>
  <si>
    <t>Rosellerheide</t>
  </si>
  <si>
    <t>Helpenstein</t>
  </si>
  <si>
    <t>Holzheim</t>
  </si>
  <si>
    <t>Allrath</t>
  </si>
  <si>
    <t>Barrenstein</t>
  </si>
  <si>
    <t>Elsen</t>
  </si>
  <si>
    <t>Grevenbroich Stadt</t>
  </si>
  <si>
    <t>Grevenbroich Südstadt</t>
  </si>
  <si>
    <t>Laach</t>
  </si>
  <si>
    <t>Neu Elfgen</t>
  </si>
  <si>
    <t>Noithausen</t>
  </si>
  <si>
    <t>Orken</t>
  </si>
  <si>
    <t>Hemmerden</t>
  </si>
  <si>
    <t>Hülchrath</t>
  </si>
  <si>
    <t>Kapellen</t>
  </si>
  <si>
    <t>Langwaden</t>
  </si>
  <si>
    <t>Münchrath</t>
  </si>
  <si>
    <t>Neukirchen</t>
  </si>
  <si>
    <t>Wevelinghoven</t>
  </si>
  <si>
    <t>Frimmersdorf</t>
  </si>
  <si>
    <t>Gindorf</t>
  </si>
  <si>
    <t>Gustorf</t>
  </si>
  <si>
    <t>Neuenhausen</t>
  </si>
  <si>
    <t>Neurath</t>
  </si>
  <si>
    <t>Büttgen</t>
  </si>
  <si>
    <t>Holzbüttgen</t>
  </si>
  <si>
    <t>Kaarst Stadt</t>
  </si>
  <si>
    <t>Anstel</t>
  </si>
  <si>
    <t>Evinghoven</t>
  </si>
  <si>
    <t>Frixheim</t>
  </si>
  <si>
    <t>Nettesheim-Butzheim</t>
  </si>
  <si>
    <t>Sinsteden</t>
  </si>
  <si>
    <t>Vanikum</t>
  </si>
  <si>
    <t>Viersen</t>
  </si>
  <si>
    <t>Süchteln</t>
  </si>
  <si>
    <t>Boisheim</t>
  </si>
  <si>
    <t>Dülken</t>
  </si>
  <si>
    <t>Hammerschmidtplatz</t>
  </si>
  <si>
    <t>Stadtgarten</t>
  </si>
  <si>
    <t>Südring</t>
  </si>
  <si>
    <t>Vier Wälle</t>
  </si>
  <si>
    <t>Bleichpfad</t>
  </si>
  <si>
    <t>Cracau</t>
  </si>
  <si>
    <t>Schinkenplatz</t>
  </si>
  <si>
    <t>Stephanplatz</t>
  </si>
  <si>
    <t>Sollbrüggen</t>
  </si>
  <si>
    <t>Stadtwald</t>
  </si>
  <si>
    <t>Tierpark</t>
  </si>
  <si>
    <t>Traar-Ost</t>
  </si>
  <si>
    <t>Traar-West</t>
  </si>
  <si>
    <t>Verberg</t>
  </si>
  <si>
    <t>Inrath</t>
  </si>
  <si>
    <t>Kempener-Feld</t>
  </si>
  <si>
    <t>Kliedbruch</t>
  </si>
  <si>
    <t>Baackeshof</t>
  </si>
  <si>
    <t>Forstwald</t>
  </si>
  <si>
    <t>Gatherhof</t>
  </si>
  <si>
    <t>Lindental</t>
  </si>
  <si>
    <t>Dießem</t>
  </si>
  <si>
    <t>Lehmheide</t>
  </si>
  <si>
    <t>Fischeln-Ost</t>
  </si>
  <si>
    <t>Fischeln-West</t>
  </si>
  <si>
    <t>Königshof</t>
  </si>
  <si>
    <t>Königshof-West</t>
  </si>
  <si>
    <t>Niederbruch</t>
  </si>
  <si>
    <t>Gellep-Stratum</t>
  </si>
  <si>
    <t>Linn</t>
  </si>
  <si>
    <t>Oppum</t>
  </si>
  <si>
    <t>Oppum-Süd</t>
  </si>
  <si>
    <t>Elfrath</t>
  </si>
  <si>
    <t>Gartenstadt</t>
  </si>
  <si>
    <t>Hohenbudberg</t>
  </si>
  <si>
    <t>Uerdingen Stadtpark</t>
  </si>
  <si>
    <t>Uerdingen-Markt</t>
  </si>
  <si>
    <t>Flöthbach</t>
  </si>
  <si>
    <t>Hüls Ortskern</t>
  </si>
  <si>
    <t>Roßmühle/Steeg</t>
  </si>
  <si>
    <t>Anrath</t>
  </si>
  <si>
    <t>Neersen</t>
  </si>
  <si>
    <t>Schiefbahn</t>
  </si>
  <si>
    <t>Willich</t>
  </si>
  <si>
    <t>Kempen</t>
  </si>
  <si>
    <t>St. Hubert</t>
  </si>
  <si>
    <t>Tönisberg</t>
  </si>
  <si>
    <t>St. Tönis</t>
  </si>
  <si>
    <t>Vorst</t>
  </si>
  <si>
    <t>Grefrath</t>
  </si>
  <si>
    <t>Mülhausen</t>
  </si>
  <si>
    <t>Oedt</t>
  </si>
  <si>
    <t>Vinkrath</t>
  </si>
  <si>
    <t>Kaster</t>
  </si>
  <si>
    <t>Königshoven</t>
  </si>
  <si>
    <t>Ort</t>
  </si>
  <si>
    <t>Düsseldorf</t>
  </si>
  <si>
    <t>Meerbusch</t>
  </si>
  <si>
    <t>Nettetal</t>
  </si>
  <si>
    <t>Schwalmtal</t>
  </si>
  <si>
    <t>Kaarst</t>
  </si>
  <si>
    <t>Rommerskirchen</t>
  </si>
  <si>
    <t>Jüchen</t>
  </si>
  <si>
    <t>Grevenbroich</t>
  </si>
  <si>
    <t>Krefeld</t>
  </si>
  <si>
    <t>Tönisvorst</t>
  </si>
  <si>
    <t>Neuss</t>
  </si>
  <si>
    <t>Bedburg</t>
  </si>
  <si>
    <t>Dormagen Stadt</t>
  </si>
  <si>
    <t>Rheinfeld</t>
  </si>
  <si>
    <t>Hackenbroich</t>
  </si>
  <si>
    <t>Horrem</t>
  </si>
  <si>
    <t>St. Peter</t>
  </si>
  <si>
    <t>Stürzelberg</t>
  </si>
  <si>
    <t>Zons</t>
  </si>
  <si>
    <t>Delrath</t>
  </si>
  <si>
    <t>Nievenheim</t>
  </si>
  <si>
    <t>Straberg</t>
  </si>
  <si>
    <t>Ückerath</t>
  </si>
  <si>
    <t>Roggendorf</t>
  </si>
  <si>
    <t>Worringen</t>
  </si>
  <si>
    <t>Dormagen</t>
  </si>
  <si>
    <t>Köln</t>
  </si>
  <si>
    <t>Mettmann</t>
  </si>
  <si>
    <t>Metzkausen</t>
  </si>
  <si>
    <t>Oberschwarzbach</t>
  </si>
  <si>
    <t>Hochneukirch</t>
  </si>
  <si>
    <t>Jüchen Stadt</t>
  </si>
  <si>
    <t>Neu-Holz</t>
  </si>
  <si>
    <t>Neu-Otzenrath</t>
  </si>
  <si>
    <t>Neustolzenberg</t>
  </si>
  <si>
    <t>Schaufenster Mettmann</t>
  </si>
  <si>
    <t>Rheinischer Anzeiger</t>
  </si>
  <si>
    <t>Titel</t>
  </si>
  <si>
    <t>Lokal Anzeiger Erkrath</t>
  </si>
  <si>
    <t>Stadt Spiegel Viersen</t>
  </si>
  <si>
    <t>Stadt Spiegel Krefeld</t>
  </si>
  <si>
    <t>Willicher Nachrichten</t>
  </si>
  <si>
    <t>Stadt Spiegel Kempen</t>
  </si>
  <si>
    <t>Bunter Garten</t>
  </si>
  <si>
    <t>Eicken</t>
  </si>
  <si>
    <t>Holt</t>
  </si>
  <si>
    <t>MG Zentrum</t>
  </si>
  <si>
    <t>Waldhausen</t>
  </si>
  <si>
    <t>Windberg</t>
  </si>
  <si>
    <t>Dahl</t>
  </si>
  <si>
    <t>Hardterbroich</t>
  </si>
  <si>
    <t>Lürrip</t>
  </si>
  <si>
    <t>Pesch</t>
  </si>
  <si>
    <t>Bettrath</t>
  </si>
  <si>
    <t>Neersbroich</t>
  </si>
  <si>
    <t>Neuwerk</t>
  </si>
  <si>
    <t>Üdding</t>
  </si>
  <si>
    <t>Venn</t>
  </si>
  <si>
    <t>Hardt</t>
  </si>
  <si>
    <t>Hehn</t>
  </si>
  <si>
    <t>Ohler</t>
  </si>
  <si>
    <t>Rheindahlen</t>
  </si>
  <si>
    <t>Rheindahlen Land</t>
  </si>
  <si>
    <t>Wickrath</t>
  </si>
  <si>
    <t>Wickrath-Land</t>
  </si>
  <si>
    <t>Güdderath</t>
  </si>
  <si>
    <t>Kohr</t>
  </si>
  <si>
    <t>Odenkirchen</t>
  </si>
  <si>
    <t>Sasserath</t>
  </si>
  <si>
    <t>Wetschewell</t>
  </si>
  <si>
    <t>Geistenbeck</t>
  </si>
  <si>
    <t>Heyden</t>
  </si>
  <si>
    <t>RY Zentrum</t>
  </si>
  <si>
    <t>Bonnenbroich</t>
  </si>
  <si>
    <t>Dohr</t>
  </si>
  <si>
    <t>Geneicken</t>
  </si>
  <si>
    <t>Giesenkirchen</t>
  </si>
  <si>
    <t>Schelsen</t>
  </si>
  <si>
    <t>Hockstein</t>
  </si>
  <si>
    <t>Morr</t>
  </si>
  <si>
    <t>Pongs</t>
  </si>
  <si>
    <t>Schmölderpark</t>
  </si>
  <si>
    <t>Schrievers</t>
  </si>
  <si>
    <t>Glehn</t>
  </si>
  <si>
    <t>Kleinenbroich</t>
  </si>
  <si>
    <t>Korschenbroich</t>
  </si>
  <si>
    <t>Liedberg</t>
  </si>
  <si>
    <t>Mönchengladbach</t>
  </si>
  <si>
    <t>Stadt Spiegel MG West</t>
  </si>
  <si>
    <t>Stadt Spiegel MG Ost</t>
  </si>
  <si>
    <t>Stadt Spiegel MG Süd</t>
  </si>
  <si>
    <t>Meerbuscher Nachrichten</t>
  </si>
  <si>
    <t>Rath-Anhoven</t>
  </si>
  <si>
    <t>Wegberg</t>
  </si>
  <si>
    <t>Wegberg-Land</t>
  </si>
  <si>
    <t>Stadt Spiegel Viersen - Nettetal</t>
  </si>
  <si>
    <t>Stadt Spiegel Viersen - Schwalmtal</t>
  </si>
  <si>
    <t>Stadt Spiegel Viersen - Viersen</t>
  </si>
  <si>
    <t>Stadt Spiegel Mönchengladbach</t>
  </si>
  <si>
    <t>Baerl</t>
  </si>
  <si>
    <t>Schwafheim</t>
  </si>
  <si>
    <t>Moers</t>
  </si>
  <si>
    <t>Duisburg</t>
  </si>
  <si>
    <t>Kamp-Lintfort</t>
  </si>
  <si>
    <t>Rheinberg</t>
  </si>
  <si>
    <t>Neukirchen-Vluyn</t>
  </si>
  <si>
    <t>Rheurdt</t>
  </si>
  <si>
    <t>Hochemmerich</t>
  </si>
  <si>
    <t>Asterlagen</t>
  </si>
  <si>
    <t>Oestrum</t>
  </si>
  <si>
    <t>Trompet</t>
  </si>
  <si>
    <t>Schwarzenberg</t>
  </si>
  <si>
    <t>Mühlenberg</t>
  </si>
  <si>
    <t>Friemersheim</t>
  </si>
  <si>
    <t>Eisenbahnsiedlung</t>
  </si>
  <si>
    <t>Bergheim</t>
  </si>
  <si>
    <t>Rumeln</t>
  </si>
  <si>
    <t>Kaldenhausen</t>
  </si>
  <si>
    <t>Hochheide</t>
  </si>
  <si>
    <t>Essenberg</t>
  </si>
  <si>
    <t>In den Haesen</t>
  </si>
  <si>
    <t>Vinn</t>
  </si>
  <si>
    <t>Hülsdonk</t>
  </si>
  <si>
    <t>Scherpenberg</t>
  </si>
  <si>
    <t>Vennikel</t>
  </si>
  <si>
    <t>Meerbeck</t>
  </si>
  <si>
    <t>Repelen</t>
  </si>
  <si>
    <t>Vluyn</t>
  </si>
  <si>
    <t>Rayen</t>
  </si>
  <si>
    <t>Schaephuysen</t>
  </si>
  <si>
    <t>Rheinberg Orsoy/O'berg</t>
  </si>
  <si>
    <t>Geldern</t>
  </si>
  <si>
    <t>Geldern Stadt</t>
  </si>
  <si>
    <t>Niederrhein Nachrichten</t>
  </si>
  <si>
    <t>Veert</t>
  </si>
  <si>
    <t>Lüllingen/Walbeck</t>
  </si>
  <si>
    <t>Hartefeld/Vernum</t>
  </si>
  <si>
    <t xml:space="preserve">Kapellen </t>
  </si>
  <si>
    <t>Issum</t>
  </si>
  <si>
    <t>Issum Stadt</t>
  </si>
  <si>
    <t>Sevelen</t>
  </si>
  <si>
    <t>Kerken</t>
  </si>
  <si>
    <t>Aldekerk/Eyll</t>
  </si>
  <si>
    <t>Nieukerk/Winternam</t>
  </si>
  <si>
    <t>Rahm/Stenden</t>
  </si>
  <si>
    <t>Rheurdt Stadt</t>
  </si>
  <si>
    <t>Wachtendonk</t>
  </si>
  <si>
    <t>Wachtendonk Stadt</t>
  </si>
  <si>
    <t>Wankum</t>
  </si>
  <si>
    <t>Straelen</t>
  </si>
  <si>
    <t>Straelen Stadt</t>
  </si>
  <si>
    <t>Herongen</t>
  </si>
  <si>
    <t>Xanten</t>
  </si>
  <si>
    <t>Xanten Stadt</t>
  </si>
  <si>
    <t>Birten</t>
  </si>
  <si>
    <t>Lüttigen</t>
  </si>
  <si>
    <t xml:space="preserve">Vynen/Wardt </t>
  </si>
  <si>
    <t>Marienbaum/Obermörmter</t>
  </si>
  <si>
    <t>Alpen</t>
  </si>
  <si>
    <t>Alpen Stadt</t>
  </si>
  <si>
    <t>Bönninghardt</t>
  </si>
  <si>
    <t xml:space="preserve">Rill/Drüpt </t>
  </si>
  <si>
    <t>Menzeln</t>
  </si>
  <si>
    <t>Veen</t>
  </si>
  <si>
    <t>Sonsbeck</t>
  </si>
  <si>
    <t>Sonsbeck Stadt</t>
  </si>
  <si>
    <t xml:space="preserve">Hamb </t>
  </si>
  <si>
    <t>Labbeck</t>
  </si>
  <si>
    <t>Rheinberg Stadt</t>
  </si>
  <si>
    <t>Alpsray/Millingen</t>
  </si>
  <si>
    <t>Borth-Wallach / Ossenberg</t>
  </si>
  <si>
    <t>Budberg/Eversael</t>
  </si>
  <si>
    <t>Orsoy/Vierbaum</t>
  </si>
  <si>
    <t>Wesel</t>
  </si>
  <si>
    <t>Büderich / Ginderich</t>
  </si>
  <si>
    <t>Kevelaer</t>
  </si>
  <si>
    <t>Kevelaer Stadt</t>
  </si>
  <si>
    <t>Twisteden</t>
  </si>
  <si>
    <t>Wetten</t>
  </si>
  <si>
    <t>Winnekendonk</t>
  </si>
  <si>
    <t>Kervenheim</t>
  </si>
  <si>
    <t>Weeze</t>
  </si>
  <si>
    <t>Weeze Stadt</t>
  </si>
  <si>
    <t>Wemb</t>
  </si>
  <si>
    <t>Goch</t>
  </si>
  <si>
    <t>Goch Stadt / Hülm</t>
  </si>
  <si>
    <t>Hommersum/Hassum/Asperden/Kessel</t>
  </si>
  <si>
    <t>Pfalzdorf/Nierswalde</t>
  </si>
  <si>
    <t>Uedem</t>
  </si>
  <si>
    <t>Uedem Stadt / Keppeln</t>
  </si>
  <si>
    <t>Kleve</t>
  </si>
  <si>
    <t>Kleve Stadt</t>
  </si>
  <si>
    <t>Materborn/Reichswalde</t>
  </si>
  <si>
    <t>Donsbrüggen</t>
  </si>
  <si>
    <t>Keeken Düffelward</t>
  </si>
  <si>
    <t>Kellen</t>
  </si>
  <si>
    <t>Rindern</t>
  </si>
  <si>
    <t>Kranenburg</t>
  </si>
  <si>
    <t>Kranenburg Stadt / Frasselt / Galgensteeg</t>
  </si>
  <si>
    <t>Nütterden/Schottheide</t>
  </si>
  <si>
    <t xml:space="preserve">Zyfflich/Wyler/Niel/Mehr </t>
  </si>
  <si>
    <t>Bedburg-Hau</t>
  </si>
  <si>
    <t>Bedburg-Hau Stadt/Schneppenbaum</t>
  </si>
  <si>
    <t>Hasselt/Qualburg</t>
  </si>
  <si>
    <t>Louisendorf / Till-Moyland / Huisberden</t>
  </si>
  <si>
    <t>Kalkar</t>
  </si>
  <si>
    <t>Kalkar Stadt</t>
  </si>
  <si>
    <t xml:space="preserve">Grieth/Wissel </t>
  </si>
  <si>
    <t>Appeldorn/Kehrum</t>
  </si>
  <si>
    <t>Niederrhein Nachrichten - Geldern</t>
  </si>
  <si>
    <t>Niederrhein Nachrichten - Xanten</t>
  </si>
  <si>
    <t>Niederrhein Nachrichten - Kevelaer</t>
  </si>
  <si>
    <t>Niederrhein Nachrichten - Goch</t>
  </si>
  <si>
    <t>Niederrhein Nachrichten - Kleve</t>
  </si>
  <si>
    <t>Extra-Tipp Meerbusch</t>
  </si>
  <si>
    <t>Extra-Tipp Viersen</t>
  </si>
  <si>
    <t>Extra-Tipp Kempen</t>
  </si>
  <si>
    <t>Extra-Tipp Krefeld</t>
  </si>
  <si>
    <t>Extra-Tipp Mönchengladbach I</t>
  </si>
  <si>
    <t>Extra-Tipp Willich</t>
  </si>
  <si>
    <t>Emmerich</t>
  </si>
  <si>
    <t>Emmerich Stadt</t>
  </si>
  <si>
    <t>Hüthum</t>
  </si>
  <si>
    <t>Elten</t>
  </si>
  <si>
    <t>Vrasselt / Praest</t>
  </si>
  <si>
    <t>Rees</t>
  </si>
  <si>
    <t>Rees Stadt / Esserden</t>
  </si>
  <si>
    <t>Bienen / Empel /  Millingen</t>
  </si>
  <si>
    <t>Haldern</t>
  </si>
  <si>
    <t>Haffen / Mehr</t>
  </si>
  <si>
    <t>Erft-Kurier am Mi.</t>
  </si>
  <si>
    <t>Stadt-Kurier Neuss - Split 1</t>
  </si>
  <si>
    <t>Stadt-Kurier Neuss - Split 2</t>
  </si>
  <si>
    <t>Stadt-Kurier Neuss am Sa. - Split 1</t>
  </si>
  <si>
    <t>Stadt-Kurier Neuss am Sa. - Split 2</t>
  </si>
  <si>
    <t>Stadt-Kurier Neuss am Sa.</t>
  </si>
  <si>
    <t>Erft-Kurier am Sa.</t>
  </si>
  <si>
    <t>Summe Gesamt:</t>
  </si>
  <si>
    <t>Summe der Ausgabe:</t>
  </si>
  <si>
    <t>Summe der Teilausgabe:</t>
  </si>
  <si>
    <t>Summe der Splitausgabe:</t>
  </si>
  <si>
    <t>Stadt-Kurier Neuss am Mittwoch</t>
  </si>
  <si>
    <t>0211 - 867 98-27</t>
  </si>
  <si>
    <t>joerg.wagemanns@rheingold.de</t>
  </si>
  <si>
    <r>
      <t xml:space="preserve">Panorama Anzeigenblatt GmbH - </t>
    </r>
    <r>
      <rPr>
        <b/>
        <sz val="11"/>
        <color rgb="FFE50051"/>
        <rFont val="Calibri"/>
        <family val="2"/>
        <scheme val="minor"/>
      </rPr>
      <t>Anzeigenblatt-Kombi Rheingold</t>
    </r>
  </si>
  <si>
    <t>Ansprechpartner:</t>
  </si>
  <si>
    <t>Beilagenverteilung in der Wochenmitte</t>
  </si>
  <si>
    <t>Niederrhein Nachr. - Emmerich/Rees</t>
  </si>
  <si>
    <t>Niederrhein Nachr. am Sa. - Geldern</t>
  </si>
  <si>
    <t>Niederrhein Nachr. am Sa. - Xanten</t>
  </si>
  <si>
    <t>Niederrhein Nachr. am Sa. - Kevelaer</t>
  </si>
  <si>
    <t>Niederrhein Nachr. am Sa. - Goch</t>
  </si>
  <si>
    <t>Niederrhein Nachr. am Sa. - Kleve</t>
  </si>
  <si>
    <t>Stadtteil / PLZ</t>
  </si>
  <si>
    <t>Vohwinkel</t>
  </si>
  <si>
    <t>Südstadt</t>
  </si>
  <si>
    <t>Cronenberg</t>
  </si>
  <si>
    <t>Ostersbaum</t>
  </si>
  <si>
    <t>Uellendahl</t>
  </si>
  <si>
    <t>Brill/Katernberg</t>
  </si>
  <si>
    <t>Nordstadt</t>
  </si>
  <si>
    <t>Ronsdorf</t>
  </si>
  <si>
    <t>Rott/Sedansberg</t>
  </si>
  <si>
    <t>Unterbarmen</t>
  </si>
  <si>
    <t>Langerf./N./B.</t>
  </si>
  <si>
    <t>Heckingh./Oberb.</t>
  </si>
  <si>
    <t>Wichlinghausen</t>
  </si>
  <si>
    <t>Wirtschaftsraum 1 - West</t>
  </si>
  <si>
    <t>Wirtschaftsraum 2 - West</t>
  </si>
  <si>
    <t>Wirtschaftsraum 3 - Ost</t>
  </si>
  <si>
    <t>Wirtschaftsraum 4 - Ost</t>
  </si>
  <si>
    <t>Die Buchung ist ausschließlich nach ganzen Stadtteilen möglich! - Ausnahmen nur auf Anfrage.</t>
  </si>
  <si>
    <t>Beilagenverteilung am Wochenende</t>
  </si>
  <si>
    <t>Extra-Tipp M'gladbach II  (Rheydt)</t>
  </si>
  <si>
    <t>Gesamtauflage Wochenmitte</t>
  </si>
  <si>
    <t>Gesamtauflage Wochenende</t>
  </si>
  <si>
    <t>Brienen/Wardhausen/Griethausen/Warbeyen</t>
  </si>
  <si>
    <t>Hönnep./Hoche./Mühlenf./Niederd./Niederm./Oyba.</t>
  </si>
  <si>
    <t>Stadt-Spiegel Kaarst</t>
  </si>
  <si>
    <t>Erft-Kurier am Sa. - Grevenbroich</t>
  </si>
  <si>
    <t>Extra-Tipp Kaarst</t>
  </si>
  <si>
    <t>Neuenhoven, Rath</t>
  </si>
  <si>
    <t>Aldenhoven, Damm</t>
  </si>
  <si>
    <t>Kelzenberg, Schaan, Kamphausen, Mürmeln</t>
  </si>
  <si>
    <t>Schlich, Wallrath</t>
  </si>
  <si>
    <t>Waat, Wey, Hoppers, Dürselen</t>
  </si>
  <si>
    <t>Bols-Siedlung</t>
  </si>
  <si>
    <t>Morgensternsheide</t>
  </si>
  <si>
    <t>Weissenberg</t>
  </si>
  <si>
    <t>Erfttal</t>
  </si>
  <si>
    <t>Bettikum/Schlich</t>
  </si>
  <si>
    <t>Grefrath, Lanzerath, Röckrath</t>
  </si>
  <si>
    <t>Gruissem, Neubrück, Mühlrath</t>
  </si>
  <si>
    <t>Bettikum, Schlich</t>
  </si>
  <si>
    <t>Speck, Wehl</t>
  </si>
  <si>
    <t>Eckum, Gill</t>
  </si>
  <si>
    <t>Oekhoven, Deelen, Ueckinghoven</t>
  </si>
  <si>
    <t>Ramrath Villau</t>
  </si>
  <si>
    <t>Widdeshoven, Hoeningen</t>
  </si>
  <si>
    <t>Vorst, Driesch, Linning</t>
  </si>
  <si>
    <t>Sonderverteilung</t>
  </si>
  <si>
    <t>Delhoven, Blechhof</t>
  </si>
  <si>
    <t>Broich, Gohr</t>
  </si>
  <si>
    <t>Ramrath, Villau</t>
  </si>
  <si>
    <t>Düsseldorfer Anzeiger - TA 2 (Mitte) - D</t>
  </si>
  <si>
    <t>Düsseldorfer Anzeiger - TA 2 (Mitte) - E</t>
  </si>
  <si>
    <t>Düsseldorfer Anzeiger - TA 2 (Mitte) - F</t>
  </si>
  <si>
    <t>Düsseldorfer Anzeiger - TA 2 (Mitte) - G</t>
  </si>
  <si>
    <t>Düsseldorfer Anzeiger - TA 1 (Nord) - A</t>
  </si>
  <si>
    <t>Düsseldorfer Anzeiger - TA 1 (Nord) - B</t>
  </si>
  <si>
    <t>Düsseldorfer Anzeiger - TA 3 (Süd) - H</t>
  </si>
  <si>
    <t>Düsseldorfer Anzeiger - TA 3 (Süd) - I</t>
  </si>
  <si>
    <t>Düsseldorfer Anzeiger - TA 3 (Süd) - J</t>
  </si>
  <si>
    <t>Neu-Garzweiler</t>
  </si>
  <si>
    <t>Nettesheim, Butzheim</t>
  </si>
  <si>
    <t>Oekoven, Deelen, Ueckinghoven</t>
  </si>
  <si>
    <t>Wuppertaler Rundschau am Mi.</t>
  </si>
  <si>
    <t>Wuppertaler Rundschau am Sa.</t>
  </si>
  <si>
    <t>Herr Jörg Wagemanns - Geomarketing</t>
  </si>
  <si>
    <t>Frau Busem Tulgar - Sales Management</t>
  </si>
  <si>
    <t>0211 - 867 98-35</t>
  </si>
  <si>
    <t>busem.tulgar@rheingold.de</t>
  </si>
  <si>
    <t>Stadt Spiegel Krefeld - Split 2</t>
  </si>
  <si>
    <t>Stadt Spiegel Krefeld - Split 1</t>
  </si>
  <si>
    <t>Stadt Spiegel Krefeld - Split 3</t>
  </si>
  <si>
    <t>Stadt Spiegel Krefeld - Split 1 + 2</t>
  </si>
  <si>
    <t>Stadt Spiegel Krefeld - Split 2 + 3</t>
  </si>
  <si>
    <t>Stadt Spiegel Krefeld - Split 1 + 3</t>
  </si>
  <si>
    <t>Stadt Spiegel Krefeld - Split 1:   26.905</t>
  </si>
  <si>
    <t>Stadt Spiegel Krefeld - Split 2:   46.660</t>
  </si>
  <si>
    <t>Stadt Spiegel Krefeld - Split 3:   42.050</t>
  </si>
  <si>
    <t>Rheinischer Anzeiger/Schaufenster</t>
  </si>
  <si>
    <t>Corona bedingt deaktiviert</t>
  </si>
  <si>
    <t>Die Wuppertaler Rundschau am Mittwoch ist seit 25.3.20 (KW 13) Corona bedingt deaktiviert.</t>
  </si>
  <si>
    <t>Lokal Anzeiger Erkrath (Fr.)</t>
  </si>
  <si>
    <t>Schaufenster Mettmann (Fr.)</t>
  </si>
  <si>
    <t>Düsseldorfer Anzeiger (Fr.)</t>
  </si>
  <si>
    <t>Extra-Tipp Meerbusch (So.)</t>
  </si>
  <si>
    <t>Extra-Tipp Mönchengladbach I (So.)</t>
  </si>
  <si>
    <t>Extra-Tipp M'gladbach II  (Rheydt)  (So.)</t>
  </si>
  <si>
    <t>Extra-Tipp Viersen (So.)</t>
  </si>
  <si>
    <t>Rheinischer Anzeiger/Schaufenster Sa.</t>
  </si>
  <si>
    <t>Extra-Tipp Kaarst (Sa.)</t>
  </si>
  <si>
    <t>Extra-Tipp Krefeld (So.)</t>
  </si>
  <si>
    <t>Extra-Tipp Willich (So.)</t>
  </si>
  <si>
    <t>Extra-Tipp Kempen (So.)</t>
  </si>
  <si>
    <t>Extra-Tipp Moers/DU am So. 5 (DU-West)</t>
  </si>
  <si>
    <t>Extra-Tipp Moers/DU am So. 6 (Moers)</t>
  </si>
  <si>
    <t>Extra-Tipp Moers/DU am So. 7 (Ka-Li/N.-Vl./Rh.)</t>
  </si>
  <si>
    <t>Extra-Tipp Moers/DU am So.</t>
  </si>
  <si>
    <t>Corona bedingt seit 25.3.20 (KW 13) deaktiviert</t>
  </si>
  <si>
    <t>Anlieferadresse</t>
  </si>
  <si>
    <t>Bündelmodalitäten</t>
  </si>
  <si>
    <r>
      <t xml:space="preserve">Rheinisch Bergische Druckerei GmbH
Pressehaus Düsseldorf
</t>
    </r>
    <r>
      <rPr>
        <b/>
        <sz val="10"/>
        <rFont val="Arial"/>
        <family val="2"/>
      </rPr>
      <t>LA Erkrath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</si>
  <si>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lose auf Palette abgesetzt</t>
  </si>
  <si>
    <r>
      <t xml:space="preserve">Rheinisch Bergische Druckerei GmbH
Pressehaus Düsseldorf
</t>
    </r>
    <r>
      <rPr>
        <b/>
        <sz val="10"/>
        <rFont val="Arial"/>
        <family val="2"/>
      </rPr>
      <t>DA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</si>
  <si>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MGRY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</si>
  <si>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ET VIE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</si>
  <si>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MB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</si>
  <si>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Erft Kurier Sa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</si>
  <si>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StK Neuss Sa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</si>
  <si>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Kaarst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</si>
  <si>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KR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</si>
  <si>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ET KE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</si>
  <si>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Euregio Druck GmbH
</t>
    </r>
    <r>
      <rPr>
        <b/>
        <sz val="10"/>
        <rFont val="Arial"/>
        <family val="2"/>
      </rPr>
      <t>MB Nachr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</si>
  <si>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WI Nachr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</si>
  <si>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StSp VIE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</si>
  <si>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Euregio Druck GmbH
</t>
    </r>
    <r>
      <rPr>
        <b/>
        <sz val="10"/>
        <rFont val="Arial"/>
        <family val="2"/>
      </rPr>
      <t>StSp KR</t>
    </r>
    <r>
      <rPr>
        <sz val="10"/>
        <rFont val="Arial"/>
        <family val="2"/>
      </rPr>
      <t xml:space="preserve">
Dresdener Straße 3
52068 Aachen
Mo. - Do.: 8.00 - 16.00 Uhr, Fr.: 8.00 - 14.00 Uhr </t>
    </r>
  </si>
  <si>
    <r>
      <t xml:space="preserve">Rheinisch Bergische Druckerei GmbH
Pressehaus Düsseldorf
</t>
    </r>
    <r>
      <rPr>
        <b/>
        <sz val="10"/>
        <rFont val="Arial"/>
        <family val="2"/>
      </rPr>
      <t>StSp MG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</si>
  <si>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StSp Kaarst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</si>
  <si>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Erft Kurier MI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</si>
  <si>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Top Kurier Jüchen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</si>
  <si>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StK Neuss MI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</si>
  <si>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Rh. Anz. </t>
    </r>
    <r>
      <rPr>
        <sz val="10"/>
        <rFont val="Arial"/>
        <family val="2"/>
      </rPr>
      <t>/ Tor 2 (am Ende der Halle)
Zülpicher Straße 10
40549 Düsseldorf
Mo. - Fr.: 7.30 - 16.00 Uhr</t>
    </r>
  </si>
  <si>
    <r>
      <t xml:space="preserve">Rheinisch Bergische Druckerei GmbH
Pressehaus Düsseldorf
</t>
    </r>
    <r>
      <rPr>
        <b/>
        <sz val="10"/>
        <rFont val="Arial"/>
        <family val="2"/>
      </rPr>
      <t>StSp KE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</si>
  <si>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Niederrhein Nachrichten Logistik GmbH
Am Pannofen 23a
47608 Geldern
Mo. - Do.: 9.00 - 16.00 Uhr, Fr.: 9.00 - 13.00 Uhr</t>
  </si>
  <si>
    <t>Meerbuscher Nachrichten
ET: Mittwoch</t>
  </si>
  <si>
    <t>Stadt Spiegel Mönchengladbach
ET: Mittwoch</t>
  </si>
  <si>
    <t>Stadt Spiegel Viersen
ET: Mittwoch</t>
  </si>
  <si>
    <t>Stadt-Kurier Neuss
ET: Mittwoch</t>
  </si>
  <si>
    <t>Erft-Kurier Grevenbroich
ET: Mittwoch</t>
  </si>
  <si>
    <t>Rheinischer Anzeiger
ET: Mittwoch</t>
  </si>
  <si>
    <t>Stadt-Spiegel Kaarst
ET: Mittwoch</t>
  </si>
  <si>
    <t>Stadt Spiegel Krefeld
ET: Mittwoch</t>
  </si>
  <si>
    <t>Willicher Nachrichten
ET: Mittwoch</t>
  </si>
  <si>
    <t>Stadt Spiegel Kempen
ET: Mittwoch</t>
  </si>
  <si>
    <t>Niederrhein Nachrichten
ET: Mittwoch</t>
  </si>
  <si>
    <t>erscheinen regulär</t>
  </si>
  <si>
    <t>Titelsituation</t>
  </si>
  <si>
    <t>Wochenmitte</t>
  </si>
  <si>
    <t>Lokal Anzeiger Erkrath
ET: Freitag</t>
  </si>
  <si>
    <t>Düsseldorfer Anzeiger
ET: Freitag</t>
  </si>
  <si>
    <t>Schaufenster Mettmann
ET: Freitag</t>
  </si>
  <si>
    <t>Extra-Tipp Meerbusch
ET: Sonntag</t>
  </si>
  <si>
    <t>Extra Tipp Mönchengladbach I + II (Rheydt)
ET: Sonntag</t>
  </si>
  <si>
    <t>Extra-Tipp Viersen
ET: Sonntag</t>
  </si>
  <si>
    <r>
      <t xml:space="preserve">ALPA GmbH
</t>
    </r>
    <r>
      <rPr>
        <b/>
        <sz val="10"/>
        <rFont val="Arial"/>
        <family val="2"/>
      </rPr>
      <t>SF Mettmann</t>
    </r>
    <r>
      <rPr>
        <sz val="10"/>
        <rFont val="Arial"/>
        <family val="2"/>
      </rPr>
      <t xml:space="preserve">
Am Pannofen 25
47608 Geldern
Mo. - Fr.: 8.00 - 17.00 Uhr</t>
    </r>
  </si>
  <si>
    <t>Erft Kurier Grevenbroich am Sa.
ET: Samstag</t>
  </si>
  <si>
    <t>Rheinischer Anzeiger/Schaufenster
ET: Samstag</t>
  </si>
  <si>
    <r>
      <t xml:space="preserve">Euregio Druck GmbH
</t>
    </r>
    <r>
      <rPr>
        <b/>
        <sz val="10"/>
        <rFont val="Arial"/>
        <family val="2"/>
      </rPr>
      <t>RA/SF DOR</t>
    </r>
    <r>
      <rPr>
        <sz val="10"/>
        <rFont val="Arial"/>
        <family val="2"/>
      </rPr>
      <t xml:space="preserve">
Dresdener Straße 3
52068 Aachen
Mo. - Do.: 8.00 - 16.00 Uhr, Fr.: 8.00 - 14.00 Uhr </t>
    </r>
  </si>
  <si>
    <t xml:space="preserve">Extra-Tipp Kaarst
ET: Samstag
</t>
  </si>
  <si>
    <t>Extra-Tipp Krefeld
ET: Sonntag</t>
  </si>
  <si>
    <t>Extra-Tipp Willich
ET: Sonntag</t>
  </si>
  <si>
    <t>Extra-Tipp Kempen
ET: Sonntag</t>
  </si>
  <si>
    <t>Extra-Tipp Moers/Duisburg
ET: Sonntag</t>
  </si>
  <si>
    <t>Niederrhein Nachrichten
ET: Samstag</t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</si>
  <si>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WuRu Sa </t>
    </r>
    <r>
      <rPr>
        <sz val="10"/>
        <rFont val="Arial"/>
        <family val="2"/>
      </rPr>
      <t>/ Tor 2 (am Ende der Halle)
Zülpicher Straße 10
40549 Düsseldorf
Mo. - Fr.: 7.30 - 16.00 Uhr</t>
    </r>
  </si>
  <si>
    <t>Wochenende</t>
  </si>
  <si>
    <r>
      <rPr>
        <b/>
        <sz val="10"/>
        <rFont val="Arial"/>
        <family val="2"/>
      </rPr>
      <t>FR vor ET 10 Uhr</t>
    </r>
    <r>
      <rPr>
        <sz val="10"/>
        <rFont val="Arial"/>
        <family val="2"/>
      </rPr>
      <t xml:space="preserve">
in Wochen mit Feiertagen nach Absprache</t>
    </r>
  </si>
  <si>
    <t>Anlieferung bis</t>
  </si>
  <si>
    <r>
      <rPr>
        <b/>
        <sz val="10"/>
        <rFont val="Arial"/>
        <family val="2"/>
      </rPr>
      <t>DI vor ET 10 Uhr</t>
    </r>
    <r>
      <rPr>
        <sz val="10"/>
        <rFont val="Arial"/>
        <family val="2"/>
      </rPr>
      <t xml:space="preserve">
in Wochen mit Feiertagen nach Absprache</t>
    </r>
  </si>
  <si>
    <r>
      <rPr>
        <b/>
        <sz val="10"/>
        <rFont val="Arial"/>
        <family val="2"/>
      </rPr>
      <t>MO vor ET 10 Uhr</t>
    </r>
    <r>
      <rPr>
        <sz val="10"/>
        <rFont val="Arial"/>
        <family val="2"/>
      </rPr>
      <t xml:space="preserve">
in Wochen mit Feiertagen nach Absprache</t>
    </r>
  </si>
  <si>
    <t>Top-Kurier Jüchen
ET: Samstag</t>
  </si>
  <si>
    <t>Frau Daniela Petereit - Sales Management</t>
  </si>
  <si>
    <t>0211 - 867 98-20</t>
  </si>
  <si>
    <t>daniela.petereit@rheingold.de</t>
  </si>
  <si>
    <t>Top Kurier Jüchen am Sa.</t>
  </si>
  <si>
    <r>
      <t xml:space="preserve">Rheinisch Bergische Druckerei GmbH
Pressehaus Düsseldorf
</t>
    </r>
    <r>
      <rPr>
        <b/>
        <sz val="10"/>
        <rFont val="Arial"/>
        <family val="2"/>
      </rPr>
      <t>ET WI</t>
    </r>
    <r>
      <rPr>
        <sz val="10"/>
        <rFont val="Arial"/>
        <family val="2"/>
      </rPr>
      <t xml:space="preserve"> / Tor 2 (am Ende der Halle)
Zülpicher Straße 10
40549 Düsseldorf
Mo. - Fr.: 7.30 - 16.00 Uhr</t>
    </r>
  </si>
  <si>
    <t>Wuppertaler Rundschau
ET: Mittwoch</t>
  </si>
  <si>
    <r>
      <t xml:space="preserve">Rheinisch Bergische Druckerei GmbH
Pressehaus Düsseldorf
</t>
    </r>
    <r>
      <rPr>
        <b/>
        <sz val="10"/>
        <rFont val="Arial"/>
        <family val="2"/>
      </rPr>
      <t xml:space="preserve">WuRu Mi </t>
    </r>
    <r>
      <rPr>
        <sz val="10"/>
        <rFont val="Arial"/>
        <family val="2"/>
      </rPr>
      <t>/ Tor 2 (am Ende der Halle)
Zülpicher Straße 10
40549 Düsseldorf
Mo. - Fr.: 7.30 - 16.00 Uhr</t>
    </r>
  </si>
  <si>
    <t>Stadt-Kurier Neuss am Sa.
ET: Samstag</t>
  </si>
  <si>
    <r>
      <t xml:space="preserve">Beilagenverteilung Wuppertal - </t>
    </r>
    <r>
      <rPr>
        <b/>
        <strike/>
        <sz val="12"/>
        <color rgb="FFE50051"/>
        <rFont val="Calibri"/>
        <family val="2"/>
        <scheme val="minor"/>
      </rPr>
      <t>Wochenmitte und</t>
    </r>
    <r>
      <rPr>
        <b/>
        <sz val="12"/>
        <color theme="1"/>
        <rFont val="Calibri"/>
        <family val="2"/>
        <scheme val="minor"/>
      </rPr>
      <t xml:space="preserve"> Wochenende</t>
    </r>
  </si>
  <si>
    <r>
      <t xml:space="preserve">Wuppertaler Rundschau
ET: Samstag
</t>
    </r>
    <r>
      <rPr>
        <i/>
        <sz val="10"/>
        <rFont val="Arial"/>
        <family val="2"/>
      </rPr>
      <t>Die Buchung ist ausschließlich nach ganzen Stadtteilen möglich! - Ausnahmen nur auf Anfrage.</t>
    </r>
  </si>
  <si>
    <t xml:space="preserve">Mindestverteilauflage pro Titel: </t>
  </si>
  <si>
    <t>5.000 Expl.</t>
  </si>
  <si>
    <r>
      <t xml:space="preserve">Euregio Druck GmbH
</t>
    </r>
    <r>
      <rPr>
        <b/>
        <sz val="10"/>
        <rFont val="Arial"/>
        <family val="2"/>
      </rPr>
      <t>ET MoDu</t>
    </r>
    <r>
      <rPr>
        <sz val="10"/>
        <rFont val="Arial"/>
        <family val="2"/>
      </rPr>
      <t xml:space="preserve">
Dresdener Straße 3
52068 Aachen
Mo. - Do.: 8.00 - 16.00 Uhr, Fr.: 8.00 - 14.00 Uhr </t>
    </r>
  </si>
  <si>
    <t>BE</t>
  </si>
  <si>
    <t>Homberg</t>
  </si>
  <si>
    <t>Asberg</t>
  </si>
  <si>
    <t>Zentrum</t>
  </si>
  <si>
    <t>Hochstraß</t>
  </si>
  <si>
    <t>Eick</t>
  </si>
  <si>
    <t>Eicker- Wiesen</t>
  </si>
  <si>
    <t>Meerfeld/Utfort</t>
  </si>
  <si>
    <t>Geisbruch</t>
  </si>
  <si>
    <t>Gestfeld</t>
  </si>
  <si>
    <t>Kamp</t>
  </si>
  <si>
    <t>Kamperbrück/Hoerstgen</t>
  </si>
  <si>
    <t>Niersenbruch</t>
  </si>
  <si>
    <t>Zechensiedlung</t>
  </si>
  <si>
    <t>Stand: 1.1.22 - BT</t>
  </si>
  <si>
    <t>Verteilspiegel nach PLZ-Gebieten und Ortsteilen - 2022</t>
  </si>
  <si>
    <t>Verteilspiegel Wuppertaler Rundschau nach Stadtteilen - 2022</t>
  </si>
  <si>
    <t xml:space="preserve">Pont </t>
  </si>
  <si>
    <t>Lüllingen/Walbeck/Pont</t>
  </si>
  <si>
    <t>Nieukerk/Winternam/Rahm/Stenden</t>
  </si>
  <si>
    <t>Rheurdt Stadt/Schaephuysen</t>
  </si>
  <si>
    <t>Xanten Stadt/Birten</t>
  </si>
  <si>
    <t>Alpen Stadt/Bönninghardt</t>
  </si>
  <si>
    <t>Rill/Drüpt/Menzelen</t>
  </si>
  <si>
    <t>Sonsbeck Stadt/Hamb/Labbeck</t>
  </si>
  <si>
    <t>Weeze Stadt/Wemb</t>
  </si>
  <si>
    <t>Goch Stadt /Hülm</t>
  </si>
  <si>
    <t>Donsbrüggen/Rindern/Keeken/Düffelward</t>
  </si>
  <si>
    <t>Kellen/Brienen/Wardhsn./Griethsn./Warbeyen</t>
  </si>
  <si>
    <t xml:space="preserve">Kranenburg Stadt / Frasselt/Zyflich/Eyler/Niel/Mehr </t>
  </si>
  <si>
    <t>Hasselt/Qualburg/Louisendorf/Till-Moyland/Huisberden</t>
  </si>
  <si>
    <t>Appeld./Kehrum/Hönnep./Hoche./Mühlenf./Niederd./Niederm.
/Oyba.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</si>
</sst>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\ &quot;Expl.&quot;"/>
    <numFmt numFmtId="165" formatCode="_-* #,##0.00\ [$€-1]_-;\-* #,##0.00\ [$€-1]_-;_-* &quot;-&quot;??\ [$€-1]_-;_-@_-"/>
    <numFmt numFmtId="166" formatCode="_-* #,##0.00\ [$€-1]_-;\-* #,##0.00\ [$€-1]_-;_-* &quot;-&quot;??\ [$€-1]_-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E50051"/>
      <name val="Calibri"/>
      <family val="2"/>
      <scheme val="minor"/>
    </font>
    <font>
      <b/>
      <sz val="11"/>
      <color rgb="FFE5005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rgb="FFE5005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E50051"/>
      <name val="Arial"/>
      <family val="2"/>
    </font>
    <font>
      <i/>
      <sz val="11"/>
      <color rgb="FFE50051"/>
      <name val="Calibri"/>
      <family val="2"/>
      <scheme val="minor"/>
    </font>
    <font>
      <b/>
      <strike/>
      <sz val="12"/>
      <color rgb="FFE50051"/>
      <name val="Calibri"/>
      <family val="2"/>
      <scheme val="minor"/>
    </font>
    <font>
      <b/>
      <sz val="12"/>
      <color rgb="FFE50051"/>
      <name val="Calibri"/>
      <family val="2"/>
      <scheme val="minor"/>
    </font>
    <font>
      <b/>
      <strike/>
      <sz val="11"/>
      <color rgb="FFE50051"/>
      <name val="Calibri"/>
      <family val="2"/>
      <scheme val="minor"/>
    </font>
    <font>
      <strike/>
      <sz val="11"/>
      <color rgb="FFE50051"/>
      <name val="Calibri"/>
      <family val="2"/>
      <scheme val="minor"/>
    </font>
    <font>
      <i/>
      <sz val="10"/>
      <name val="Arial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5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23" fillId="5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19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Fill="1"/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3" fontId="6" fillId="0" borderId="0" xfId="0" applyNumberFormat="1" applyFont="1"/>
    <xf numFmtId="3" fontId="10" fillId="0" borderId="0" xfId="0" applyNumberFormat="1" applyFont="1"/>
    <xf numFmtId="0" fontId="12" fillId="0" borderId="0" xfId="0" applyFont="1"/>
    <xf numFmtId="0" fontId="13" fillId="0" borderId="0" xfId="1" applyFill="1"/>
    <xf numFmtId="0" fontId="14" fillId="0" borderId="0" xfId="1" applyFont="1" applyFill="1"/>
    <xf numFmtId="0" fontId="15" fillId="0" borderId="0" xfId="0" applyFont="1"/>
    <xf numFmtId="0" fontId="17" fillId="0" borderId="0" xfId="1" applyFont="1" applyFill="1"/>
    <xf numFmtId="0" fontId="6" fillId="0" borderId="0" xfId="1" applyFont="1" applyFill="1"/>
    <xf numFmtId="0" fontId="18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/>
    <xf numFmtId="0" fontId="4" fillId="4" borderId="1" xfId="1" applyFont="1" applyFill="1" applyBorder="1"/>
    <xf numFmtId="0" fontId="19" fillId="0" borderId="0" xfId="1" applyFont="1" applyFill="1"/>
    <xf numFmtId="0" fontId="2" fillId="0" borderId="1" xfId="1" applyFont="1" applyFill="1" applyBorder="1"/>
    <xf numFmtId="3" fontId="2" fillId="0" borderId="1" xfId="1" applyNumberFormat="1" applyFont="1" applyFill="1" applyBorder="1"/>
    <xf numFmtId="3" fontId="4" fillId="4" borderId="1" xfId="1" applyNumberFormat="1" applyFont="1" applyFill="1" applyBorder="1"/>
    <xf numFmtId="0" fontId="16" fillId="0" borderId="0" xfId="1" applyFont="1" applyFill="1"/>
    <xf numFmtId="3" fontId="4" fillId="3" borderId="1" xfId="1" applyNumberFormat="1" applyFont="1" applyFill="1" applyBorder="1"/>
    <xf numFmtId="3" fontId="20" fillId="0" borderId="1" xfId="1" applyNumberFormat="1" applyFont="1" applyFill="1" applyBorder="1"/>
    <xf numFmtId="0" fontId="4" fillId="3" borderId="0" xfId="1" applyFont="1" applyFill="1"/>
    <xf numFmtId="0" fontId="2" fillId="3" borderId="0" xfId="1" applyFont="1" applyFill="1"/>
    <xf numFmtId="3" fontId="1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3" fontId="2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left"/>
    </xf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49" fontId="2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3" fillId="0" borderId="0" xfId="3" applyFont="1"/>
    <xf numFmtId="0" fontId="25" fillId="0" borderId="0" xfId="3" applyFont="1"/>
    <xf numFmtId="0" fontId="14" fillId="0" borderId="0" xfId="3" applyFont="1" applyAlignment="1">
      <alignment horizontal="right"/>
    </xf>
    <xf numFmtId="0" fontId="13" fillId="0" borderId="0" xfId="1" applyFont="1"/>
    <xf numFmtId="0" fontId="14" fillId="0" borderId="2" xfId="3" applyFont="1" applyBorder="1"/>
    <xf numFmtId="0" fontId="14" fillId="0" borderId="2" xfId="3" applyFont="1" applyBorder="1" applyAlignment="1">
      <alignment horizontal="center"/>
    </xf>
    <xf numFmtId="0" fontId="14" fillId="0" borderId="0" xfId="3" applyFont="1"/>
    <xf numFmtId="0" fontId="26" fillId="0" borderId="3" xfId="3" applyFont="1" applyBorder="1"/>
    <xf numFmtId="0" fontId="14" fillId="0" borderId="4" xfId="3" applyFont="1" applyBorder="1"/>
    <xf numFmtId="0" fontId="14" fillId="0" borderId="4" xfId="3" applyFont="1" applyBorder="1" applyAlignment="1">
      <alignment horizontal="center"/>
    </xf>
    <xf numFmtId="0" fontId="13" fillId="0" borderId="1" xfId="3" applyFont="1" applyBorder="1" applyAlignment="1">
      <alignment vertical="center" wrapText="1"/>
    </xf>
    <xf numFmtId="0" fontId="13" fillId="0" borderId="0" xfId="3" applyFont="1" applyAlignment="1">
      <alignment vertical="center"/>
    </xf>
    <xf numFmtId="0" fontId="27" fillId="0" borderId="0" xfId="3" applyFont="1" applyAlignment="1">
      <alignment horizontal="right"/>
    </xf>
    <xf numFmtId="0" fontId="27" fillId="0" borderId="0" xfId="3" applyFont="1"/>
    <xf numFmtId="0" fontId="14" fillId="0" borderId="5" xfId="3" applyFont="1" applyBorder="1" applyAlignment="1">
      <alignment horizontal="left"/>
    </xf>
    <xf numFmtId="164" fontId="14" fillId="0" borderId="5" xfId="3" applyNumberFormat="1" applyFont="1" applyBorder="1"/>
    <xf numFmtId="166" fontId="27" fillId="0" borderId="0" xfId="4" applyFont="1" applyBorder="1"/>
    <xf numFmtId="165" fontId="14" fillId="0" borderId="0" xfId="3" applyNumberFormat="1" applyFont="1" applyBorder="1"/>
    <xf numFmtId="0" fontId="13" fillId="0" borderId="0" xfId="3" applyFont="1" applyBorder="1"/>
    <xf numFmtId="0" fontId="26" fillId="0" borderId="0" xfId="3" applyFont="1" applyBorder="1"/>
    <xf numFmtId="164" fontId="13" fillId="0" borderId="0" xfId="3" applyNumberFormat="1" applyFont="1" applyBorder="1"/>
    <xf numFmtId="166" fontId="13" fillId="0" borderId="0" xfId="4" applyFont="1" applyBorder="1"/>
    <xf numFmtId="165" fontId="13" fillId="0" borderId="0" xfId="3" applyNumberFormat="1" applyFont="1" applyBorder="1"/>
    <xf numFmtId="0" fontId="14" fillId="0" borderId="0" xfId="3" applyFont="1" applyBorder="1"/>
    <xf numFmtId="164" fontId="14" fillId="0" borderId="0" xfId="3" applyNumberFormat="1" applyFont="1" applyBorder="1"/>
    <xf numFmtId="0" fontId="13" fillId="0" borderId="0" xfId="3" applyFont="1" applyBorder="1" applyAlignment="1">
      <alignment vertical="center" wrapText="1"/>
    </xf>
    <xf numFmtId="164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wrapText="1"/>
    </xf>
    <xf numFmtId="165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26" fillId="0" borderId="4" xfId="3" applyFont="1" applyBorder="1"/>
    <xf numFmtId="0" fontId="14" fillId="0" borderId="1" xfId="3" applyFont="1" applyBorder="1" applyAlignment="1">
      <alignment vertical="center" wrapText="1"/>
    </xf>
    <xf numFmtId="165" fontId="14" fillId="0" borderId="1" xfId="3" applyNumberFormat="1" applyFont="1" applyBorder="1" applyAlignment="1">
      <alignment vertical="center" wrapText="1"/>
    </xf>
    <xf numFmtId="0" fontId="14" fillId="0" borderId="1" xfId="3" applyFont="1" applyBorder="1" applyAlignment="1">
      <alignment vertical="center"/>
    </xf>
    <xf numFmtId="164" fontId="14" fillId="0" borderId="1" xfId="3" applyNumberFormat="1" applyFont="1" applyBorder="1" applyAlignment="1">
      <alignment vertical="center"/>
    </xf>
    <xf numFmtId="0" fontId="14" fillId="0" borderId="4" xfId="3" applyFont="1" applyBorder="1" applyAlignment="1">
      <alignment vertical="center" wrapText="1"/>
    </xf>
    <xf numFmtId="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64" fontId="13" fillId="0" borderId="0" xfId="3" applyNumberFormat="1" applyFont="1"/>
    <xf numFmtId="0" fontId="14" fillId="6" borderId="1" xfId="3" applyFont="1" applyFill="1" applyBorder="1" applyAlignment="1">
      <alignment vertical="center" wrapText="1"/>
    </xf>
    <xf numFmtId="164" fontId="14" fillId="6" borderId="1" xfId="3" applyNumberFormat="1" applyFont="1" applyFill="1" applyBorder="1" applyAlignment="1">
      <alignment vertical="center"/>
    </xf>
    <xf numFmtId="0" fontId="13" fillId="6" borderId="1" xfId="3" applyFont="1" applyFill="1" applyBorder="1" applyAlignment="1">
      <alignment vertical="center" wrapText="1"/>
    </xf>
    <xf numFmtId="165" fontId="14" fillId="6" borderId="1" xfId="3" applyNumberFormat="1" applyFont="1" applyFill="1" applyBorder="1" applyAlignment="1">
      <alignment vertical="center" wrapText="1"/>
    </xf>
    <xf numFmtId="0" fontId="30" fillId="6" borderId="1" xfId="3" applyFont="1" applyFill="1" applyBorder="1" applyAlignment="1">
      <alignment vertical="center" wrapText="1"/>
    </xf>
    <xf numFmtId="0" fontId="0" fillId="6" borderId="0" xfId="0" applyNumberFormat="1" applyFill="1" applyAlignment="1">
      <alignment horizontal="center"/>
    </xf>
    <xf numFmtId="0" fontId="0" fillId="6" borderId="0" xfId="0" applyFill="1"/>
    <xf numFmtId="3" fontId="0" fillId="6" borderId="0" xfId="0" applyNumberFormat="1" applyFill="1" applyAlignment="1">
      <alignment horizontal="right"/>
    </xf>
    <xf numFmtId="3" fontId="2" fillId="6" borderId="0" xfId="0" applyNumberFormat="1" applyFont="1" applyFill="1" applyAlignment="1">
      <alignment horizontal="right"/>
    </xf>
    <xf numFmtId="0" fontId="2" fillId="6" borderId="0" xfId="0" applyFont="1" applyFill="1"/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left"/>
    </xf>
    <xf numFmtId="0" fontId="0" fillId="6" borderId="0" xfId="0" applyFill="1" applyAlignment="1">
      <alignment wrapText="1"/>
    </xf>
    <xf numFmtId="0" fontId="31" fillId="6" borderId="0" xfId="0" applyFont="1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49" fontId="5" fillId="6" borderId="0" xfId="0" applyNumberFormat="1" applyFont="1" applyFill="1" applyAlignment="1">
      <alignment horizontal="center"/>
    </xf>
    <xf numFmtId="49" fontId="5" fillId="6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0" fontId="5" fillId="6" borderId="0" xfId="0" applyFont="1" applyFill="1"/>
    <xf numFmtId="0" fontId="33" fillId="6" borderId="0" xfId="0" applyFont="1" applyFill="1"/>
    <xf numFmtId="3" fontId="0" fillId="6" borderId="0" xfId="0" applyNumberFormat="1" applyFill="1"/>
    <xf numFmtId="3" fontId="2" fillId="6" borderId="0" xfId="0" applyNumberFormat="1" applyFont="1" applyFill="1"/>
    <xf numFmtId="0" fontId="13" fillId="6" borderId="0" xfId="1" applyFill="1"/>
    <xf numFmtId="0" fontId="7" fillId="6" borderId="0" xfId="0" applyFont="1" applyFill="1" applyAlignment="1">
      <alignment horizontal="right"/>
    </xf>
    <xf numFmtId="0" fontId="34" fillId="6" borderId="0" xfId="1" applyFont="1" applyFill="1"/>
    <xf numFmtId="0" fontId="35" fillId="6" borderId="0" xfId="1" applyFont="1" applyFill="1"/>
    <xf numFmtId="0" fontId="11" fillId="6" borderId="0" xfId="1" applyFont="1" applyFill="1"/>
    <xf numFmtId="0" fontId="34" fillId="6" borderId="0" xfId="0" applyFont="1" applyFill="1" applyAlignment="1">
      <alignment horizontal="right"/>
    </xf>
    <xf numFmtId="3" fontId="34" fillId="6" borderId="0" xfId="0" applyNumberFormat="1" applyFont="1" applyFill="1" applyAlignment="1">
      <alignment horizontal="right"/>
    </xf>
    <xf numFmtId="0" fontId="26" fillId="0" borderId="4" xfId="3" applyFont="1" applyBorder="1" applyAlignment="1">
      <alignment horizontal="right"/>
    </xf>
    <xf numFmtId="0" fontId="5" fillId="0" borderId="0" xfId="1" applyFont="1" applyFill="1"/>
    <xf numFmtId="49" fontId="3" fillId="0" borderId="0" xfId="0" applyNumberFormat="1" applyFont="1" applyAlignment="1">
      <alignment horizontal="center"/>
    </xf>
    <xf numFmtId="3" fontId="3" fillId="0" borderId="0" xfId="0" applyNumberFormat="1" applyFont="1"/>
    <xf numFmtId="49" fontId="37" fillId="0" borderId="0" xfId="0" applyNumberFormat="1" applyFont="1" applyAlignment="1">
      <alignment horizontal="center"/>
    </xf>
    <xf numFmtId="0" fontId="37" fillId="0" borderId="0" xfId="0" applyNumberFormat="1" applyFont="1"/>
    <xf numFmtId="3" fontId="37" fillId="0" borderId="0" xfId="0" applyNumberFormat="1" applyFont="1"/>
    <xf numFmtId="0" fontId="21" fillId="0" borderId="0" xfId="0" applyFont="1"/>
    <xf numFmtId="0" fontId="0" fillId="0" borderId="0" xfId="0" applyFont="1"/>
    <xf numFmtId="0" fontId="3" fillId="0" borderId="0" xfId="0" applyNumberFormat="1" applyFont="1" applyFill="1"/>
    <xf numFmtId="3" fontId="3" fillId="0" borderId="0" xfId="0" applyNumberFormat="1" applyFont="1" applyFill="1"/>
    <xf numFmtId="0" fontId="0" fillId="0" borderId="0" xfId="0" applyFont="1" applyFill="1"/>
    <xf numFmtId="164" fontId="14" fillId="0" borderId="4" xfId="3" applyNumberFormat="1" applyFont="1" applyFill="1" applyBorder="1" applyAlignment="1">
      <alignment vertical="center"/>
    </xf>
    <xf numFmtId="164" fontId="14" fillId="0" borderId="1" xfId="3" applyNumberFormat="1" applyFont="1" applyFill="1" applyBorder="1" applyAlignment="1">
      <alignment vertical="center"/>
    </xf>
    <xf numFmtId="3" fontId="21" fillId="0" borderId="0" xfId="0" applyNumberFormat="1" applyFont="1" applyFill="1"/>
    <xf numFmtId="3" fontId="9" fillId="0" borderId="0" xfId="0" applyNumberFormat="1" applyFont="1" applyFill="1"/>
    <xf numFmtId="0" fontId="9" fillId="0" borderId="0" xfId="0" applyFont="1" applyFill="1"/>
    <xf numFmtId="49" fontId="11" fillId="6" borderId="0" xfId="0" applyNumberFormat="1" applyFont="1" applyFill="1" applyAlignment="1">
      <alignment horizontal="center"/>
    </xf>
  </cellXfs>
  <cellStyles count="5">
    <cellStyle name="Euro" xfId="4"/>
    <cellStyle name="Schlecht" xfId="2" builtinId="27"/>
    <cellStyle name="Standard" xfId="0" builtinId="0"/>
    <cellStyle name="Standard 2" xfId="1"/>
    <cellStyle name="Standard 2 2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EE"/>
      <color rgb="FFFFD9E7"/>
      <color rgb="FFE50051"/>
      <color rgb="FFE5000E"/>
      <color rgb="FFE5FF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592238</xdr:colOff>
      <xdr:row>0</xdr:row>
      <xdr:rowOff>0</xdr:rowOff>
    </xdr:from>
    <xdr:to>
      <xdr:col>5</xdr:col>
      <xdr:colOff>1411881</xdr:colOff>
      <xdr:row>3</xdr:row>
      <xdr:rowOff>141353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767" y="0"/>
          <a:ext cx="819643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petereit@rheingold.de" TargetMode="External"/><Relationship Id="rId2" Type="http://schemas.openxmlformats.org/officeDocument/2006/relationships/hyperlink" Target="mailto:busem.tulgar@rheingold.de" TargetMode="External"/><Relationship Id="rId1" Type="http://schemas.openxmlformats.org/officeDocument/2006/relationships/hyperlink" Target="mailto:joerg.wagemanns@rheingold.de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55"/>
  <sheetViews>
    <sheetView tabSelected="1" zoomScale="85" zoomScaleNormal="85" workbookViewId="0">
      <selection activeCell="A7" sqref="A7"/>
    </sheetView>
  </sheetViews>
  <sheetFormatPr baseColWidth="10" defaultRowHeight="12.75" x14ac:dyDescent="0.2"/>
  <cols>
    <col min="1" max="1" width="24.28515625" style="88" bestFit="1" customWidth="1"/>
    <col min="2" max="2" width="14.7109375" style="88" customWidth="1"/>
    <col min="3" max="3" width="41.85546875" style="89" bestFit="1" customWidth="1"/>
    <col min="4" max="4" width="15.42578125" style="89" bestFit="1" customWidth="1"/>
    <col min="5" max="5" width="21.5703125" style="88" customWidth="1"/>
    <col min="6" max="6" width="21.7109375" style="88" customWidth="1"/>
    <col min="7" max="16384" width="11.42578125" style="88"/>
  </cols>
  <sheetData>
    <row r="3" spans="1:6" x14ac:dyDescent="0.2">
      <c r="A3" s="90"/>
      <c r="B3" s="91"/>
      <c r="E3" s="39" t="s">
        <v>644</v>
      </c>
    </row>
    <row r="5" spans="1:6" s="94" customFormat="1" x14ac:dyDescent="0.2">
      <c r="A5" s="92" t="s">
        <v>241</v>
      </c>
      <c r="B5" s="92" t="s">
        <v>2</v>
      </c>
      <c r="C5" s="93" t="s">
        <v>555</v>
      </c>
      <c r="D5" s="93" t="s">
        <v>613</v>
      </c>
      <c r="E5" s="93" t="s">
        <v>556</v>
      </c>
      <c r="F5" s="93" t="s">
        <v>592</v>
      </c>
    </row>
    <row r="6" spans="1:6" s="94" customFormat="1" x14ac:dyDescent="0.2">
      <c r="A6" s="95"/>
      <c r="B6" s="96"/>
      <c r="C6" s="97"/>
      <c r="D6" s="97"/>
      <c r="E6" s="97"/>
      <c r="F6" s="97" t="s">
        <v>593</v>
      </c>
    </row>
    <row r="7" spans="1:6" s="99" customFormat="1" ht="76.5" customHeight="1" x14ac:dyDescent="0.25">
      <c r="A7" s="119" t="s">
        <v>590</v>
      </c>
      <c r="B7" s="122">
        <v>143480</v>
      </c>
      <c r="C7" s="98" t="s">
        <v>579</v>
      </c>
      <c r="D7" s="98" t="s">
        <v>612</v>
      </c>
      <c r="E7" s="120" t="s">
        <v>558</v>
      </c>
      <c r="F7" s="121" t="s">
        <v>591</v>
      </c>
    </row>
    <row r="8" spans="1:6" s="99" customFormat="1" ht="63.75" x14ac:dyDescent="0.25">
      <c r="A8" s="141" t="s">
        <v>580</v>
      </c>
      <c r="B8" s="142">
        <v>26000</v>
      </c>
      <c r="C8" s="143" t="s">
        <v>568</v>
      </c>
      <c r="D8" s="143" t="s">
        <v>612</v>
      </c>
      <c r="E8" s="144" t="s">
        <v>558</v>
      </c>
      <c r="F8" s="145" t="s">
        <v>554</v>
      </c>
    </row>
    <row r="9" spans="1:6" s="99" customFormat="1" ht="76.5" x14ac:dyDescent="0.25">
      <c r="A9" s="141" t="s">
        <v>581</v>
      </c>
      <c r="B9" s="142">
        <v>143620</v>
      </c>
      <c r="C9" s="143" t="s">
        <v>572</v>
      </c>
      <c r="D9" s="143" t="s">
        <v>612</v>
      </c>
      <c r="E9" s="144" t="s">
        <v>558</v>
      </c>
      <c r="F9" s="145" t="s">
        <v>554</v>
      </c>
    </row>
    <row r="10" spans="1:6" s="99" customFormat="1" ht="63.75" x14ac:dyDescent="0.25">
      <c r="A10" s="141" t="s">
        <v>582</v>
      </c>
      <c r="B10" s="142">
        <v>74200</v>
      </c>
      <c r="C10" s="143" t="s">
        <v>570</v>
      </c>
      <c r="D10" s="143" t="s">
        <v>612</v>
      </c>
      <c r="E10" s="144" t="s">
        <v>558</v>
      </c>
      <c r="F10" s="145" t="s">
        <v>554</v>
      </c>
    </row>
    <row r="11" spans="1:6" s="99" customFormat="1" ht="76.5" x14ac:dyDescent="0.25">
      <c r="A11" s="141" t="s">
        <v>583</v>
      </c>
      <c r="B11" s="142">
        <v>71090</v>
      </c>
      <c r="C11" s="143" t="s">
        <v>576</v>
      </c>
      <c r="D11" s="143" t="s">
        <v>612</v>
      </c>
      <c r="E11" s="144" t="s">
        <v>558</v>
      </c>
      <c r="F11" s="145" t="s">
        <v>554</v>
      </c>
    </row>
    <row r="12" spans="1:6" s="99" customFormat="1" ht="76.5" x14ac:dyDescent="0.25">
      <c r="A12" s="141" t="s">
        <v>584</v>
      </c>
      <c r="B12" s="142">
        <v>41295</v>
      </c>
      <c r="C12" s="143" t="s">
        <v>574</v>
      </c>
      <c r="D12" s="143" t="s">
        <v>612</v>
      </c>
      <c r="E12" s="144" t="s">
        <v>558</v>
      </c>
      <c r="F12" s="145" t="s">
        <v>554</v>
      </c>
    </row>
    <row r="13" spans="1:6" s="99" customFormat="1" ht="76.5" x14ac:dyDescent="0.25">
      <c r="A13" s="141" t="s">
        <v>585</v>
      </c>
      <c r="B13" s="142">
        <v>42660</v>
      </c>
      <c r="C13" s="143" t="s">
        <v>577</v>
      </c>
      <c r="D13" s="143" t="s">
        <v>612</v>
      </c>
      <c r="E13" s="144" t="s">
        <v>558</v>
      </c>
      <c r="F13" s="145" t="s">
        <v>554</v>
      </c>
    </row>
    <row r="14" spans="1:6" s="99" customFormat="1" ht="76.5" x14ac:dyDescent="0.25">
      <c r="A14" s="141" t="s">
        <v>586</v>
      </c>
      <c r="B14" s="142">
        <v>19165</v>
      </c>
      <c r="C14" s="143" t="s">
        <v>573</v>
      </c>
      <c r="D14" s="143" t="s">
        <v>612</v>
      </c>
      <c r="E14" s="144" t="s">
        <v>558</v>
      </c>
      <c r="F14" s="145" t="s">
        <v>554</v>
      </c>
    </row>
    <row r="15" spans="1:6" s="99" customFormat="1" ht="63.75" x14ac:dyDescent="0.25">
      <c r="A15" s="141" t="s">
        <v>587</v>
      </c>
      <c r="B15" s="142">
        <v>115615</v>
      </c>
      <c r="C15" s="143" t="s">
        <v>571</v>
      </c>
      <c r="D15" s="143" t="s">
        <v>612</v>
      </c>
      <c r="E15" s="144" t="s">
        <v>558</v>
      </c>
      <c r="F15" s="145" t="s">
        <v>554</v>
      </c>
    </row>
    <row r="16" spans="1:6" s="99" customFormat="1" ht="63.75" x14ac:dyDescent="0.25">
      <c r="A16" s="141" t="s">
        <v>588</v>
      </c>
      <c r="B16" s="142">
        <v>23200</v>
      </c>
      <c r="C16" s="143" t="s">
        <v>569</v>
      </c>
      <c r="D16" s="143" t="s">
        <v>612</v>
      </c>
      <c r="E16" s="144" t="s">
        <v>558</v>
      </c>
      <c r="F16" s="145" t="s">
        <v>554</v>
      </c>
    </row>
    <row r="17" spans="1:6" s="99" customFormat="1" ht="76.5" x14ac:dyDescent="0.25">
      <c r="A17" s="141" t="s">
        <v>589</v>
      </c>
      <c r="B17" s="142">
        <v>34150</v>
      </c>
      <c r="C17" s="143" t="s">
        <v>578</v>
      </c>
      <c r="D17" s="143" t="s">
        <v>612</v>
      </c>
      <c r="E17" s="144" t="s">
        <v>558</v>
      </c>
      <c r="F17" s="145" t="s">
        <v>554</v>
      </c>
    </row>
    <row r="18" spans="1:6" s="99" customFormat="1" ht="76.5" x14ac:dyDescent="0.25">
      <c r="A18" s="141" t="s">
        <v>622</v>
      </c>
      <c r="B18" s="142">
        <v>168000</v>
      </c>
      <c r="C18" s="143" t="s">
        <v>623</v>
      </c>
      <c r="D18" s="143" t="s">
        <v>614</v>
      </c>
      <c r="E18" s="144" t="s">
        <v>558</v>
      </c>
      <c r="F18" s="145" t="s">
        <v>554</v>
      </c>
    </row>
    <row r="19" spans="1:6" s="99" customFormat="1" x14ac:dyDescent="0.2">
      <c r="A19" s="113"/>
      <c r="B19" s="114"/>
      <c r="C19" s="115"/>
      <c r="D19" s="115"/>
      <c r="E19" s="116"/>
      <c r="F19" s="117"/>
    </row>
    <row r="20" spans="1:6" s="117" customFormat="1" ht="13.5" thickBot="1" x14ac:dyDescent="0.25">
      <c r="A20" s="102"/>
      <c r="B20" s="103">
        <f>SUM(B7:B18)</f>
        <v>902475</v>
      </c>
      <c r="C20" s="115"/>
      <c r="D20" s="115"/>
      <c r="E20" s="116"/>
    </row>
    <row r="21" spans="1:6" s="117" customFormat="1" x14ac:dyDescent="0.2">
      <c r="A21" s="113"/>
      <c r="B21" s="114"/>
      <c r="C21" s="115"/>
      <c r="D21" s="115"/>
      <c r="E21" s="116"/>
    </row>
    <row r="22" spans="1:6" s="117" customFormat="1" x14ac:dyDescent="0.2">
      <c r="A22" s="113"/>
      <c r="B22" s="114"/>
      <c r="C22" s="115"/>
      <c r="D22" s="115"/>
      <c r="E22" s="116"/>
    </row>
    <row r="23" spans="1:6" s="117" customFormat="1" x14ac:dyDescent="0.2">
      <c r="A23" s="113"/>
      <c r="B23" s="114"/>
      <c r="C23" s="115"/>
      <c r="D23" s="115"/>
      <c r="E23" s="116"/>
    </row>
    <row r="24" spans="1:6" s="117" customFormat="1" x14ac:dyDescent="0.2">
      <c r="A24" s="113"/>
      <c r="B24" s="114"/>
      <c r="C24" s="115"/>
      <c r="D24" s="115"/>
      <c r="E24" s="116"/>
    </row>
    <row r="25" spans="1:6" s="117" customFormat="1" x14ac:dyDescent="0.2">
      <c r="A25" s="113"/>
      <c r="B25" s="114"/>
      <c r="C25" s="115"/>
      <c r="D25" s="115"/>
      <c r="E25" s="116"/>
    </row>
    <row r="26" spans="1:6" s="117" customFormat="1" x14ac:dyDescent="0.2">
      <c r="A26" s="113"/>
      <c r="B26" s="114"/>
      <c r="C26" s="115"/>
      <c r="D26" s="115"/>
      <c r="E26" s="116"/>
    </row>
    <row r="27" spans="1:6" s="117" customFormat="1" x14ac:dyDescent="0.2">
      <c r="A27" s="92" t="s">
        <v>241</v>
      </c>
      <c r="B27" s="92" t="s">
        <v>2</v>
      </c>
      <c r="C27" s="93" t="s">
        <v>555</v>
      </c>
      <c r="D27" s="93" t="s">
        <v>613</v>
      </c>
      <c r="E27" s="93" t="s">
        <v>556</v>
      </c>
      <c r="F27" s="93" t="s">
        <v>592</v>
      </c>
    </row>
    <row r="28" spans="1:6" s="117" customFormat="1" x14ac:dyDescent="0.2">
      <c r="A28" s="172" t="s">
        <v>627</v>
      </c>
      <c r="B28" s="118" t="s">
        <v>628</v>
      </c>
      <c r="C28" s="97"/>
      <c r="D28" s="97"/>
      <c r="E28" s="97"/>
      <c r="F28" s="97" t="s">
        <v>611</v>
      </c>
    </row>
    <row r="29" spans="1:6" s="99" customFormat="1" ht="76.5" x14ac:dyDescent="0.25">
      <c r="A29" s="123" t="s">
        <v>594</v>
      </c>
      <c r="B29" s="184">
        <v>22900</v>
      </c>
      <c r="C29" s="98" t="s">
        <v>557</v>
      </c>
      <c r="D29" s="98" t="s">
        <v>615</v>
      </c>
      <c r="E29" s="120" t="s">
        <v>558</v>
      </c>
      <c r="F29" s="121" t="s">
        <v>591</v>
      </c>
    </row>
    <row r="30" spans="1:6" s="99" customFormat="1" ht="63.75" x14ac:dyDescent="0.25">
      <c r="A30" s="119" t="s">
        <v>596</v>
      </c>
      <c r="B30" s="185">
        <v>18190</v>
      </c>
      <c r="C30" s="98" t="s">
        <v>600</v>
      </c>
      <c r="D30" s="98" t="s">
        <v>615</v>
      </c>
      <c r="E30" s="120" t="s">
        <v>558</v>
      </c>
      <c r="F30" s="121" t="s">
        <v>591</v>
      </c>
    </row>
    <row r="31" spans="1:6" s="99" customFormat="1" ht="76.5" x14ac:dyDescent="0.25">
      <c r="A31" s="119" t="s">
        <v>595</v>
      </c>
      <c r="B31" s="185">
        <v>267791</v>
      </c>
      <c r="C31" s="98" t="s">
        <v>559</v>
      </c>
      <c r="D31" s="98" t="s">
        <v>615</v>
      </c>
      <c r="E31" s="120" t="s">
        <v>558</v>
      </c>
      <c r="F31" s="121" t="s">
        <v>591</v>
      </c>
    </row>
    <row r="32" spans="1:6" s="99" customFormat="1" ht="76.5" x14ac:dyDescent="0.25">
      <c r="A32" s="119" t="s">
        <v>597</v>
      </c>
      <c r="B32" s="185">
        <v>24850</v>
      </c>
      <c r="C32" s="98" t="s">
        <v>562</v>
      </c>
      <c r="D32" s="98" t="s">
        <v>614</v>
      </c>
      <c r="E32" s="120" t="s">
        <v>558</v>
      </c>
      <c r="F32" s="121" t="s">
        <v>591</v>
      </c>
    </row>
    <row r="33" spans="1:6" s="99" customFormat="1" ht="76.5" x14ac:dyDescent="0.25">
      <c r="A33" s="119" t="s">
        <v>598</v>
      </c>
      <c r="B33" s="185">
        <v>153495</v>
      </c>
      <c r="C33" s="98" t="s">
        <v>560</v>
      </c>
      <c r="D33" s="98" t="s">
        <v>614</v>
      </c>
      <c r="E33" s="120" t="s">
        <v>558</v>
      </c>
      <c r="F33" s="121" t="s">
        <v>591</v>
      </c>
    </row>
    <row r="34" spans="1:6" s="99" customFormat="1" ht="76.5" x14ac:dyDescent="0.25">
      <c r="A34" s="119" t="s">
        <v>599</v>
      </c>
      <c r="B34" s="185">
        <v>75745</v>
      </c>
      <c r="C34" s="98" t="s">
        <v>561</v>
      </c>
      <c r="D34" s="98" t="s">
        <v>614</v>
      </c>
      <c r="E34" s="120" t="s">
        <v>558</v>
      </c>
      <c r="F34" s="121" t="s">
        <v>591</v>
      </c>
    </row>
    <row r="35" spans="1:6" s="99" customFormat="1" ht="76.5" x14ac:dyDescent="0.25">
      <c r="A35" s="119" t="s">
        <v>616</v>
      </c>
      <c r="B35" s="185">
        <v>10740</v>
      </c>
      <c r="C35" s="98" t="s">
        <v>575</v>
      </c>
      <c r="D35" s="98" t="s">
        <v>614</v>
      </c>
      <c r="E35" s="120" t="s">
        <v>558</v>
      </c>
      <c r="F35" s="121" t="s">
        <v>591</v>
      </c>
    </row>
    <row r="36" spans="1:6" s="99" customFormat="1" ht="76.5" x14ac:dyDescent="0.25">
      <c r="A36" s="119" t="s">
        <v>601</v>
      </c>
      <c r="B36" s="185">
        <v>39000</v>
      </c>
      <c r="C36" s="98" t="s">
        <v>563</v>
      </c>
      <c r="D36" s="98" t="s">
        <v>614</v>
      </c>
      <c r="E36" s="120" t="s">
        <v>558</v>
      </c>
      <c r="F36" s="121" t="s">
        <v>591</v>
      </c>
    </row>
    <row r="37" spans="1:6" s="99" customFormat="1" ht="76.5" x14ac:dyDescent="0.25">
      <c r="A37" s="119" t="s">
        <v>624</v>
      </c>
      <c r="B37" s="185">
        <v>71090</v>
      </c>
      <c r="C37" s="98" t="s">
        <v>564</v>
      </c>
      <c r="D37" s="98" t="s">
        <v>614</v>
      </c>
      <c r="E37" s="120" t="s">
        <v>558</v>
      </c>
      <c r="F37" s="121" t="s">
        <v>591</v>
      </c>
    </row>
    <row r="38" spans="1:6" s="99" customFormat="1" ht="63.75" x14ac:dyDescent="0.25">
      <c r="A38" s="119" t="s">
        <v>602</v>
      </c>
      <c r="B38" s="185">
        <v>42660</v>
      </c>
      <c r="C38" s="98" t="s">
        <v>603</v>
      </c>
      <c r="D38" s="98" t="s">
        <v>614</v>
      </c>
      <c r="E38" s="120" t="s">
        <v>558</v>
      </c>
      <c r="F38" s="121" t="s">
        <v>591</v>
      </c>
    </row>
    <row r="39" spans="1:6" s="99" customFormat="1" ht="76.5" x14ac:dyDescent="0.25">
      <c r="A39" s="119" t="s">
        <v>604</v>
      </c>
      <c r="B39" s="185">
        <v>19165</v>
      </c>
      <c r="C39" s="98" t="s">
        <v>565</v>
      </c>
      <c r="D39" s="98" t="s">
        <v>614</v>
      </c>
      <c r="E39" s="120" t="s">
        <v>558</v>
      </c>
      <c r="F39" s="121" t="s">
        <v>591</v>
      </c>
    </row>
    <row r="40" spans="1:6" s="99" customFormat="1" ht="76.5" x14ac:dyDescent="0.25">
      <c r="A40" s="119" t="s">
        <v>605</v>
      </c>
      <c r="B40" s="185">
        <v>110525</v>
      </c>
      <c r="C40" s="98" t="s">
        <v>566</v>
      </c>
      <c r="D40" s="98" t="s">
        <v>614</v>
      </c>
      <c r="E40" s="120" t="s">
        <v>558</v>
      </c>
      <c r="F40" s="121" t="s">
        <v>591</v>
      </c>
    </row>
    <row r="41" spans="1:6" s="99" customFormat="1" ht="76.5" x14ac:dyDescent="0.25">
      <c r="A41" s="119" t="s">
        <v>606</v>
      </c>
      <c r="B41" s="185">
        <v>22640</v>
      </c>
      <c r="C41" s="98" t="s">
        <v>621</v>
      </c>
      <c r="D41" s="98" t="s">
        <v>614</v>
      </c>
      <c r="E41" s="120" t="s">
        <v>558</v>
      </c>
      <c r="F41" s="121" t="s">
        <v>591</v>
      </c>
    </row>
    <row r="42" spans="1:6" s="99" customFormat="1" ht="76.5" x14ac:dyDescent="0.25">
      <c r="A42" s="119" t="s">
        <v>607</v>
      </c>
      <c r="B42" s="185">
        <v>35660</v>
      </c>
      <c r="C42" s="98" t="s">
        <v>567</v>
      </c>
      <c r="D42" s="98" t="s">
        <v>614</v>
      </c>
      <c r="E42" s="120" t="s">
        <v>558</v>
      </c>
      <c r="F42" s="121" t="s">
        <v>591</v>
      </c>
    </row>
    <row r="43" spans="1:6" s="99" customFormat="1" ht="63.75" x14ac:dyDescent="0.25">
      <c r="A43" s="119" t="s">
        <v>608</v>
      </c>
      <c r="B43" s="185">
        <v>140655</v>
      </c>
      <c r="C43" s="98" t="s">
        <v>629</v>
      </c>
      <c r="D43" s="98" t="s">
        <v>614</v>
      </c>
      <c r="E43" s="120" t="s">
        <v>558</v>
      </c>
      <c r="F43" s="121" t="s">
        <v>591</v>
      </c>
    </row>
    <row r="44" spans="1:6" s="99" customFormat="1" ht="76.5" customHeight="1" x14ac:dyDescent="0.25">
      <c r="A44" s="119" t="s">
        <v>609</v>
      </c>
      <c r="B44" s="185">
        <v>149510</v>
      </c>
      <c r="C44" s="98" t="s">
        <v>579</v>
      </c>
      <c r="D44" s="98" t="s">
        <v>614</v>
      </c>
      <c r="E44" s="120" t="s">
        <v>558</v>
      </c>
      <c r="F44" s="121" t="s">
        <v>591</v>
      </c>
    </row>
    <row r="45" spans="1:6" s="99" customFormat="1" ht="102" x14ac:dyDescent="0.25">
      <c r="A45" s="119" t="s">
        <v>626</v>
      </c>
      <c r="B45" s="185">
        <v>168000</v>
      </c>
      <c r="C45" s="98" t="s">
        <v>610</v>
      </c>
      <c r="D45" s="98" t="s">
        <v>614</v>
      </c>
      <c r="E45" s="120" t="s">
        <v>558</v>
      </c>
      <c r="F45" s="121" t="s">
        <v>591</v>
      </c>
    </row>
    <row r="46" spans="1:6" s="101" customFormat="1" ht="9" x14ac:dyDescent="0.15">
      <c r="A46" s="100"/>
      <c r="C46" s="100"/>
      <c r="D46" s="100"/>
      <c r="E46" s="100"/>
    </row>
    <row r="47" spans="1:6" s="106" customFormat="1" ht="13.5" thickBot="1" x14ac:dyDescent="0.25">
      <c r="A47" s="102"/>
      <c r="B47" s="103">
        <f>SUM(B29:B45)</f>
        <v>1372616</v>
      </c>
      <c r="C47" s="104"/>
      <c r="D47" s="104"/>
      <c r="E47" s="105"/>
    </row>
    <row r="48" spans="1:6" s="106" customFormat="1" x14ac:dyDescent="0.2">
      <c r="A48" s="107"/>
      <c r="B48" s="108"/>
      <c r="C48" s="109"/>
      <c r="D48" s="109"/>
      <c r="E48" s="110"/>
    </row>
    <row r="49" spans="1:5" x14ac:dyDescent="0.2">
      <c r="A49" s="111"/>
      <c r="B49" s="112"/>
      <c r="C49" s="104"/>
      <c r="D49" s="104"/>
      <c r="E49" s="105"/>
    </row>
    <row r="50" spans="1:5" x14ac:dyDescent="0.2">
      <c r="B50" s="112"/>
      <c r="C50" s="104"/>
      <c r="D50" s="104"/>
      <c r="E50" s="105"/>
    </row>
    <row r="55" spans="1:5" x14ac:dyDescent="0.2">
      <c r="B55" s="14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Header>&amp;F</oddHeader>
    <oddFooter>Seite &amp;P von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30"/>
  <sheetViews>
    <sheetView zoomScale="85" zoomScaleNormal="85" workbookViewId="0">
      <selection activeCell="C20" sqref="C20"/>
    </sheetView>
  </sheetViews>
  <sheetFormatPr baseColWidth="10" defaultRowHeight="15" x14ac:dyDescent="0.25"/>
  <cols>
    <col min="1" max="1" width="6" style="18" bestFit="1" customWidth="1"/>
    <col min="2" max="2" width="17.28515625" style="2" bestFit="1" customWidth="1"/>
    <col min="3" max="3" width="38" customWidth="1"/>
    <col min="4" max="4" width="7.85546875" style="4" bestFit="1" customWidth="1"/>
    <col min="5" max="5" width="9.140625" style="30" bestFit="1" customWidth="1"/>
    <col min="6" max="6" width="36.42578125" style="19" customWidth="1"/>
  </cols>
  <sheetData>
    <row r="1" spans="1:6" x14ac:dyDescent="0.25">
      <c r="A1" s="74" t="s">
        <v>448</v>
      </c>
    </row>
    <row r="2" spans="1:6" x14ac:dyDescent="0.25">
      <c r="A2" s="2"/>
    </row>
    <row r="3" spans="1:6" s="41" customFormat="1" ht="12.75" x14ac:dyDescent="0.2">
      <c r="A3" s="42" t="s">
        <v>449</v>
      </c>
      <c r="B3" s="42"/>
      <c r="C3" s="41" t="s">
        <v>522</v>
      </c>
      <c r="D3" s="43" t="s">
        <v>446</v>
      </c>
      <c r="E3" s="44"/>
      <c r="F3" s="45" t="s">
        <v>447</v>
      </c>
    </row>
    <row r="4" spans="1:6" s="41" customFormat="1" ht="12.75" x14ac:dyDescent="0.2">
      <c r="A4" s="42"/>
      <c r="B4" s="42"/>
      <c r="C4" s="41" t="s">
        <v>523</v>
      </c>
      <c r="D4" s="43" t="s">
        <v>524</v>
      </c>
      <c r="E4" s="44"/>
      <c r="F4" s="45" t="s">
        <v>525</v>
      </c>
    </row>
    <row r="5" spans="1:6" x14ac:dyDescent="0.25">
      <c r="A5" s="2"/>
      <c r="C5" s="41" t="s">
        <v>617</v>
      </c>
      <c r="D5" s="43" t="s">
        <v>618</v>
      </c>
      <c r="F5" s="45" t="s">
        <v>619</v>
      </c>
    </row>
    <row r="6" spans="1:6" x14ac:dyDescent="0.25">
      <c r="A6" s="2"/>
    </row>
    <row r="7" spans="1:6" ht="21" x14ac:dyDescent="0.35">
      <c r="A7" s="75" t="s">
        <v>645</v>
      </c>
    </row>
    <row r="8" spans="1:6" ht="15.75" x14ac:dyDescent="0.25">
      <c r="A8" s="76" t="s">
        <v>450</v>
      </c>
      <c r="F8" s="39" t="s">
        <v>644</v>
      </c>
    </row>
    <row r="9" spans="1:6" ht="24.95" customHeight="1" x14ac:dyDescent="0.25">
      <c r="A9" s="2"/>
    </row>
    <row r="10" spans="1:6" x14ac:dyDescent="0.25">
      <c r="A10" s="5" t="s">
        <v>0</v>
      </c>
      <c r="B10" s="5" t="s">
        <v>203</v>
      </c>
      <c r="C10" s="6" t="s">
        <v>1</v>
      </c>
      <c r="D10" s="7" t="s">
        <v>2</v>
      </c>
      <c r="E10" s="24" t="s">
        <v>3</v>
      </c>
      <c r="F10" s="25" t="s">
        <v>241</v>
      </c>
    </row>
    <row r="11" spans="1:6" x14ac:dyDescent="0.25">
      <c r="A11" s="146">
        <v>40667</v>
      </c>
      <c r="B11" s="152" t="s">
        <v>205</v>
      </c>
      <c r="C11" s="147" t="s">
        <v>56</v>
      </c>
      <c r="D11" s="148">
        <v>10215</v>
      </c>
      <c r="E11" s="149">
        <v>10215</v>
      </c>
      <c r="F11" s="150" t="s">
        <v>295</v>
      </c>
    </row>
    <row r="12" spans="1:6" x14ac:dyDescent="0.25">
      <c r="A12" s="151" t="s">
        <v>5</v>
      </c>
      <c r="B12" s="152"/>
      <c r="C12" s="147"/>
      <c r="D12" s="148"/>
      <c r="E12" s="149"/>
      <c r="F12" s="150"/>
    </row>
    <row r="13" spans="1:6" x14ac:dyDescent="0.25">
      <c r="A13" s="146">
        <v>40668</v>
      </c>
      <c r="B13" s="152" t="s">
        <v>205</v>
      </c>
      <c r="C13" s="147" t="s">
        <v>57</v>
      </c>
      <c r="D13" s="148">
        <v>1010</v>
      </c>
      <c r="E13" s="149"/>
      <c r="F13" s="150" t="s">
        <v>295</v>
      </c>
    </row>
    <row r="14" spans="1:6" x14ac:dyDescent="0.25">
      <c r="A14" s="146">
        <v>40668</v>
      </c>
      <c r="B14" s="152" t="s">
        <v>205</v>
      </c>
      <c r="C14" s="147" t="s">
        <v>58</v>
      </c>
      <c r="D14" s="148">
        <v>4605</v>
      </c>
      <c r="E14" s="149"/>
      <c r="F14" s="150" t="s">
        <v>295</v>
      </c>
    </row>
    <row r="15" spans="1:6" x14ac:dyDescent="0.25">
      <c r="A15" s="146">
        <v>40668</v>
      </c>
      <c r="B15" s="152" t="s">
        <v>205</v>
      </c>
      <c r="C15" s="147" t="s">
        <v>59</v>
      </c>
      <c r="D15" s="148">
        <v>1300</v>
      </c>
      <c r="E15" s="149">
        <v>6915</v>
      </c>
      <c r="F15" s="150" t="s">
        <v>295</v>
      </c>
    </row>
    <row r="16" spans="1:6" x14ac:dyDescent="0.25">
      <c r="A16" s="151" t="s">
        <v>5</v>
      </c>
      <c r="B16" s="152"/>
      <c r="C16" s="147"/>
      <c r="D16" s="148"/>
      <c r="E16" s="149"/>
      <c r="F16" s="150"/>
    </row>
    <row r="17" spans="1:6" x14ac:dyDescent="0.25">
      <c r="A17" s="146">
        <v>40670</v>
      </c>
      <c r="B17" s="152" t="s">
        <v>205</v>
      </c>
      <c r="C17" s="147" t="s">
        <v>60</v>
      </c>
      <c r="D17" s="148">
        <v>6100</v>
      </c>
      <c r="E17" s="149"/>
      <c r="F17" s="150" t="s">
        <v>295</v>
      </c>
    </row>
    <row r="18" spans="1:6" x14ac:dyDescent="0.25">
      <c r="A18" s="146">
        <v>40670</v>
      </c>
      <c r="B18" s="152" t="s">
        <v>205</v>
      </c>
      <c r="C18" s="147" t="s">
        <v>61</v>
      </c>
      <c r="D18" s="148">
        <v>2770</v>
      </c>
      <c r="E18" s="149">
        <v>8870</v>
      </c>
      <c r="F18" s="150" t="s">
        <v>295</v>
      </c>
    </row>
    <row r="19" spans="1:6" s="17" customFormat="1" x14ac:dyDescent="0.25">
      <c r="A19" s="189" t="s">
        <v>536</v>
      </c>
      <c r="B19" s="189"/>
      <c r="C19" s="34" t="s">
        <v>441</v>
      </c>
      <c r="D19" s="65"/>
      <c r="E19" s="69">
        <f>SUM(E11:E18)</f>
        <v>26000</v>
      </c>
      <c r="F19" s="27" t="s">
        <v>295</v>
      </c>
    </row>
    <row r="20" spans="1:6" s="22" customFormat="1" x14ac:dyDescent="0.25">
      <c r="A20" s="86"/>
      <c r="B20" s="86"/>
      <c r="C20" s="87"/>
      <c r="D20" s="70"/>
      <c r="E20" s="71"/>
      <c r="F20" s="31"/>
    </row>
    <row r="21" spans="1:6" x14ac:dyDescent="0.25">
      <c r="A21" s="146">
        <v>41061</v>
      </c>
      <c r="B21" s="151" t="s">
        <v>291</v>
      </c>
      <c r="C21" s="147" t="s">
        <v>248</v>
      </c>
      <c r="D21" s="148">
        <v>2865</v>
      </c>
      <c r="E21" s="149"/>
      <c r="F21" s="150" t="s">
        <v>293</v>
      </c>
    </row>
    <row r="22" spans="1:6" x14ac:dyDescent="0.25">
      <c r="A22" s="146">
        <v>41061</v>
      </c>
      <c r="B22" s="151" t="s">
        <v>291</v>
      </c>
      <c r="C22" s="147" t="s">
        <v>250</v>
      </c>
      <c r="D22" s="148">
        <v>4450</v>
      </c>
      <c r="E22" s="149"/>
      <c r="F22" s="150" t="s">
        <v>292</v>
      </c>
    </row>
    <row r="23" spans="1:6" x14ac:dyDescent="0.25">
      <c r="A23" s="146">
        <v>41061</v>
      </c>
      <c r="B23" s="151" t="s">
        <v>291</v>
      </c>
      <c r="C23" s="147" t="s">
        <v>249</v>
      </c>
      <c r="D23" s="148">
        <v>15</v>
      </c>
      <c r="E23" s="149"/>
      <c r="F23" s="150" t="s">
        <v>292</v>
      </c>
    </row>
    <row r="24" spans="1:6" x14ac:dyDescent="0.25">
      <c r="A24" s="146">
        <v>41061</v>
      </c>
      <c r="B24" s="151" t="s">
        <v>291</v>
      </c>
      <c r="C24" s="147" t="s">
        <v>251</v>
      </c>
      <c r="D24" s="148">
        <v>1745</v>
      </c>
      <c r="E24" s="149"/>
      <c r="F24" s="150" t="s">
        <v>292</v>
      </c>
    </row>
    <row r="25" spans="1:6" x14ac:dyDescent="0.25">
      <c r="A25" s="146">
        <v>41061</v>
      </c>
      <c r="B25" s="151" t="s">
        <v>291</v>
      </c>
      <c r="C25" s="147" t="s">
        <v>247</v>
      </c>
      <c r="D25" s="148">
        <v>315</v>
      </c>
      <c r="E25" s="149">
        <v>9390</v>
      </c>
      <c r="F25" s="150" t="s">
        <v>292</v>
      </c>
    </row>
    <row r="26" spans="1:6" x14ac:dyDescent="0.25">
      <c r="A26" s="151" t="s">
        <v>5</v>
      </c>
      <c r="B26" s="151"/>
      <c r="C26" s="147"/>
      <c r="D26" s="148"/>
      <c r="E26" s="149"/>
      <c r="F26" s="150"/>
    </row>
    <row r="27" spans="1:6" x14ac:dyDescent="0.25">
      <c r="A27" s="146">
        <v>41063</v>
      </c>
      <c r="B27" s="151" t="s">
        <v>291</v>
      </c>
      <c r="C27" s="147" t="s">
        <v>248</v>
      </c>
      <c r="D27" s="148">
        <v>4355</v>
      </c>
      <c r="E27" s="149"/>
      <c r="F27" s="150" t="s">
        <v>293</v>
      </c>
    </row>
    <row r="28" spans="1:6" x14ac:dyDescent="0.25">
      <c r="A28" s="146">
        <v>41063</v>
      </c>
      <c r="B28" s="151" t="s">
        <v>291</v>
      </c>
      <c r="C28" s="147" t="s">
        <v>247</v>
      </c>
      <c r="D28" s="148">
        <v>2205</v>
      </c>
      <c r="E28" s="149"/>
      <c r="F28" s="150" t="s">
        <v>292</v>
      </c>
    </row>
    <row r="29" spans="1:6" x14ac:dyDescent="0.25">
      <c r="A29" s="146">
        <v>41063</v>
      </c>
      <c r="B29" s="151" t="s">
        <v>291</v>
      </c>
      <c r="C29" s="147" t="s">
        <v>252</v>
      </c>
      <c r="D29" s="148">
        <v>4895</v>
      </c>
      <c r="E29" s="149">
        <v>11455</v>
      </c>
      <c r="F29" s="150" t="s">
        <v>292</v>
      </c>
    </row>
    <row r="30" spans="1:6" x14ac:dyDescent="0.25">
      <c r="A30" s="151" t="s">
        <v>5</v>
      </c>
      <c r="B30" s="151"/>
      <c r="C30" s="147"/>
      <c r="D30" s="148"/>
      <c r="E30" s="149"/>
      <c r="F30" s="150"/>
    </row>
    <row r="31" spans="1:6" x14ac:dyDescent="0.25">
      <c r="A31" s="146">
        <v>41065</v>
      </c>
      <c r="B31" s="151" t="s">
        <v>291</v>
      </c>
      <c r="C31" s="147" t="s">
        <v>254</v>
      </c>
      <c r="D31" s="148">
        <v>4960</v>
      </c>
      <c r="E31" s="149"/>
      <c r="F31" s="150" t="s">
        <v>293</v>
      </c>
    </row>
    <row r="32" spans="1:6" x14ac:dyDescent="0.25">
      <c r="A32" s="146">
        <v>41065</v>
      </c>
      <c r="B32" s="151" t="s">
        <v>291</v>
      </c>
      <c r="C32" s="147" t="s">
        <v>255</v>
      </c>
      <c r="D32" s="148">
        <v>5315</v>
      </c>
      <c r="E32" s="149"/>
      <c r="F32" s="150" t="s">
        <v>293</v>
      </c>
    </row>
    <row r="33" spans="1:6" x14ac:dyDescent="0.25">
      <c r="A33" s="146">
        <v>41065</v>
      </c>
      <c r="B33" s="151" t="s">
        <v>291</v>
      </c>
      <c r="C33" s="147" t="s">
        <v>256</v>
      </c>
      <c r="D33" s="148">
        <v>3570</v>
      </c>
      <c r="E33" s="149"/>
      <c r="F33" s="150" t="s">
        <v>293</v>
      </c>
    </row>
    <row r="34" spans="1:6" x14ac:dyDescent="0.25">
      <c r="A34" s="146">
        <v>41065</v>
      </c>
      <c r="B34" s="151" t="s">
        <v>291</v>
      </c>
      <c r="C34" s="147" t="s">
        <v>253</v>
      </c>
      <c r="D34" s="148">
        <v>890</v>
      </c>
      <c r="E34" s="149">
        <v>14735</v>
      </c>
      <c r="F34" s="150" t="s">
        <v>293</v>
      </c>
    </row>
    <row r="35" spans="1:6" x14ac:dyDescent="0.25">
      <c r="A35" s="151" t="s">
        <v>5</v>
      </c>
      <c r="B35" s="151"/>
      <c r="C35" s="147"/>
      <c r="D35" s="148"/>
      <c r="E35" s="149"/>
      <c r="F35" s="150"/>
    </row>
    <row r="36" spans="1:6" x14ac:dyDescent="0.25">
      <c r="A36" s="146">
        <v>41066</v>
      </c>
      <c r="B36" s="151" t="s">
        <v>291</v>
      </c>
      <c r="C36" s="147" t="s">
        <v>255</v>
      </c>
      <c r="D36" s="148">
        <v>390</v>
      </c>
      <c r="E36" s="149"/>
      <c r="F36" s="150" t="s">
        <v>293</v>
      </c>
    </row>
    <row r="37" spans="1:6" x14ac:dyDescent="0.25">
      <c r="A37" s="146">
        <v>41066</v>
      </c>
      <c r="B37" s="151" t="s">
        <v>291</v>
      </c>
      <c r="C37" s="147" t="s">
        <v>257</v>
      </c>
      <c r="D37" s="148">
        <v>3720</v>
      </c>
      <c r="E37" s="149"/>
      <c r="F37" s="150" t="s">
        <v>293</v>
      </c>
    </row>
    <row r="38" spans="1:6" x14ac:dyDescent="0.25">
      <c r="A38" s="146">
        <v>41066</v>
      </c>
      <c r="B38" s="151" t="s">
        <v>291</v>
      </c>
      <c r="C38" s="147" t="s">
        <v>258</v>
      </c>
      <c r="D38" s="148">
        <v>560</v>
      </c>
      <c r="E38" s="149"/>
      <c r="F38" s="150" t="s">
        <v>293</v>
      </c>
    </row>
    <row r="39" spans="1:6" x14ac:dyDescent="0.25">
      <c r="A39" s="146">
        <v>41066</v>
      </c>
      <c r="B39" s="151" t="s">
        <v>291</v>
      </c>
      <c r="C39" s="147" t="s">
        <v>259</v>
      </c>
      <c r="D39" s="148">
        <v>3410</v>
      </c>
      <c r="E39" s="149"/>
      <c r="F39" s="150" t="s">
        <v>293</v>
      </c>
    </row>
    <row r="40" spans="1:6" x14ac:dyDescent="0.25">
      <c r="A40" s="146">
        <v>41066</v>
      </c>
      <c r="B40" s="151" t="s">
        <v>291</v>
      </c>
      <c r="C40" s="147" t="s">
        <v>260</v>
      </c>
      <c r="D40" s="148">
        <v>620</v>
      </c>
      <c r="E40" s="149">
        <v>8700</v>
      </c>
      <c r="F40" s="150" t="s">
        <v>293</v>
      </c>
    </row>
    <row r="41" spans="1:6" x14ac:dyDescent="0.25">
      <c r="A41" s="151" t="s">
        <v>5</v>
      </c>
      <c r="B41" s="151"/>
      <c r="C41" s="147"/>
      <c r="D41" s="148"/>
      <c r="E41" s="149"/>
      <c r="F41" s="150"/>
    </row>
    <row r="42" spans="1:6" x14ac:dyDescent="0.25">
      <c r="A42" s="146">
        <v>41068</v>
      </c>
      <c r="B42" s="151" t="s">
        <v>291</v>
      </c>
      <c r="C42" s="147" t="s">
        <v>261</v>
      </c>
      <c r="D42" s="148">
        <v>4645</v>
      </c>
      <c r="E42" s="149"/>
      <c r="F42" s="150" t="s">
        <v>292</v>
      </c>
    </row>
    <row r="43" spans="1:6" x14ac:dyDescent="0.25">
      <c r="A43" s="146">
        <v>41068</v>
      </c>
      <c r="B43" s="151" t="s">
        <v>291</v>
      </c>
      <c r="C43" s="147" t="s">
        <v>251</v>
      </c>
      <c r="D43" s="148">
        <v>980</v>
      </c>
      <c r="E43" s="149"/>
      <c r="F43" s="150" t="s">
        <v>292</v>
      </c>
    </row>
    <row r="44" spans="1:6" x14ac:dyDescent="0.25">
      <c r="A44" s="146">
        <v>41068</v>
      </c>
      <c r="B44" s="151" t="s">
        <v>291</v>
      </c>
      <c r="C44" s="147" t="s">
        <v>252</v>
      </c>
      <c r="D44" s="148">
        <v>1760</v>
      </c>
      <c r="E44" s="149">
        <v>7385</v>
      </c>
      <c r="F44" s="150" t="s">
        <v>292</v>
      </c>
    </row>
    <row r="45" spans="1:6" x14ac:dyDescent="0.25">
      <c r="A45" s="151" t="s">
        <v>5</v>
      </c>
      <c r="B45" s="151"/>
      <c r="C45" s="147"/>
      <c r="D45" s="148"/>
      <c r="E45" s="149"/>
      <c r="F45" s="150"/>
    </row>
    <row r="46" spans="1:6" x14ac:dyDescent="0.25">
      <c r="A46" s="146">
        <v>41069</v>
      </c>
      <c r="B46" s="151" t="s">
        <v>291</v>
      </c>
      <c r="C46" s="147" t="s">
        <v>263</v>
      </c>
      <c r="D46" s="148">
        <v>975</v>
      </c>
      <c r="E46" s="149"/>
      <c r="F46" s="150" t="s">
        <v>292</v>
      </c>
    </row>
    <row r="47" spans="1:6" x14ac:dyDescent="0.25">
      <c r="A47" s="146">
        <v>41069</v>
      </c>
      <c r="B47" s="151" t="s">
        <v>291</v>
      </c>
      <c r="C47" s="147" t="s">
        <v>253</v>
      </c>
      <c r="D47" s="148">
        <v>965</v>
      </c>
      <c r="E47" s="149"/>
      <c r="F47" s="150" t="s">
        <v>293</v>
      </c>
    </row>
    <row r="48" spans="1:6" x14ac:dyDescent="0.25">
      <c r="A48" s="146">
        <v>41069</v>
      </c>
      <c r="B48" s="151" t="s">
        <v>291</v>
      </c>
      <c r="C48" s="147" t="s">
        <v>249</v>
      </c>
      <c r="D48" s="148">
        <v>4185</v>
      </c>
      <c r="E48" s="149"/>
      <c r="F48" s="150" t="s">
        <v>292</v>
      </c>
    </row>
    <row r="49" spans="1:6" x14ac:dyDescent="0.25">
      <c r="A49" s="146">
        <v>41069</v>
      </c>
      <c r="B49" s="151" t="s">
        <v>291</v>
      </c>
      <c r="C49" s="147" t="s">
        <v>264</v>
      </c>
      <c r="D49" s="148">
        <v>955</v>
      </c>
      <c r="E49" s="149"/>
      <c r="F49" s="150" t="s">
        <v>292</v>
      </c>
    </row>
    <row r="50" spans="1:6" x14ac:dyDescent="0.25">
      <c r="A50" s="146">
        <v>41069</v>
      </c>
      <c r="B50" s="151" t="s">
        <v>291</v>
      </c>
      <c r="C50" s="147" t="s">
        <v>251</v>
      </c>
      <c r="D50" s="148">
        <v>1030</v>
      </c>
      <c r="E50" s="149">
        <v>8110</v>
      </c>
      <c r="F50" s="150" t="s">
        <v>292</v>
      </c>
    </row>
    <row r="51" spans="1:6" x14ac:dyDescent="0.25">
      <c r="A51" s="151" t="s">
        <v>5</v>
      </c>
      <c r="B51" s="151"/>
      <c r="C51" s="147"/>
      <c r="D51" s="148"/>
      <c r="E51" s="149"/>
      <c r="F51" s="150"/>
    </row>
    <row r="52" spans="1:6" x14ac:dyDescent="0.25">
      <c r="A52" s="146">
        <v>41169</v>
      </c>
      <c r="B52" s="151" t="s">
        <v>291</v>
      </c>
      <c r="C52" s="147" t="s">
        <v>262</v>
      </c>
      <c r="D52" s="148">
        <v>3415</v>
      </c>
      <c r="E52" s="149">
        <v>3415</v>
      </c>
      <c r="F52" s="150" t="s">
        <v>292</v>
      </c>
    </row>
    <row r="53" spans="1:6" x14ac:dyDescent="0.25">
      <c r="A53" s="151" t="s">
        <v>5</v>
      </c>
      <c r="B53" s="151"/>
      <c r="C53" s="147"/>
      <c r="D53" s="148"/>
      <c r="E53" s="149"/>
      <c r="F53" s="150"/>
    </row>
    <row r="54" spans="1:6" x14ac:dyDescent="0.25">
      <c r="A54" s="146">
        <v>41179</v>
      </c>
      <c r="B54" s="151" t="s">
        <v>291</v>
      </c>
      <c r="C54" s="147" t="s">
        <v>263</v>
      </c>
      <c r="D54" s="148">
        <v>1195</v>
      </c>
      <c r="E54" s="149"/>
      <c r="F54" s="150" t="s">
        <v>292</v>
      </c>
    </row>
    <row r="55" spans="1:6" x14ac:dyDescent="0.25">
      <c r="A55" s="146">
        <v>41179</v>
      </c>
      <c r="B55" s="151" t="s">
        <v>291</v>
      </c>
      <c r="C55" s="147" t="s">
        <v>265</v>
      </c>
      <c r="D55" s="148">
        <v>3805</v>
      </c>
      <c r="E55" s="149"/>
      <c r="F55" s="150" t="s">
        <v>292</v>
      </c>
    </row>
    <row r="56" spans="1:6" x14ac:dyDescent="0.25">
      <c r="A56" s="146">
        <v>41179</v>
      </c>
      <c r="B56" s="151" t="s">
        <v>291</v>
      </c>
      <c r="C56" s="147" t="s">
        <v>266</v>
      </c>
      <c r="D56" s="148">
        <v>2905</v>
      </c>
      <c r="E56" s="149">
        <v>7905</v>
      </c>
      <c r="F56" s="150" t="s">
        <v>292</v>
      </c>
    </row>
    <row r="57" spans="1:6" x14ac:dyDescent="0.25">
      <c r="A57" s="151" t="s">
        <v>5</v>
      </c>
      <c r="B57" s="151"/>
      <c r="C57" s="147"/>
      <c r="D57" s="148"/>
      <c r="E57" s="149"/>
      <c r="F57" s="150"/>
    </row>
    <row r="58" spans="1:6" x14ac:dyDescent="0.25">
      <c r="A58" s="146">
        <v>41189</v>
      </c>
      <c r="B58" s="151" t="s">
        <v>291</v>
      </c>
      <c r="C58" s="147" t="s">
        <v>267</v>
      </c>
      <c r="D58" s="148">
        <v>5285</v>
      </c>
      <c r="E58" s="149"/>
      <c r="F58" s="150" t="s">
        <v>292</v>
      </c>
    </row>
    <row r="59" spans="1:6" x14ac:dyDescent="0.25">
      <c r="A59" s="146">
        <v>41189</v>
      </c>
      <c r="B59" s="151" t="s">
        <v>291</v>
      </c>
      <c r="C59" s="147" t="s">
        <v>268</v>
      </c>
      <c r="D59" s="148">
        <v>2525</v>
      </c>
      <c r="E59" s="149">
        <v>7810</v>
      </c>
      <c r="F59" s="150" t="s">
        <v>292</v>
      </c>
    </row>
    <row r="60" spans="1:6" x14ac:dyDescent="0.25">
      <c r="A60" s="151" t="s">
        <v>5</v>
      </c>
      <c r="B60" s="151"/>
      <c r="C60" s="147"/>
      <c r="D60" s="148"/>
      <c r="E60" s="149"/>
      <c r="F60" s="150"/>
    </row>
    <row r="61" spans="1:6" x14ac:dyDescent="0.25">
      <c r="A61" s="146">
        <v>41199</v>
      </c>
      <c r="B61" s="151" t="s">
        <v>291</v>
      </c>
      <c r="C61" s="147" t="s">
        <v>269</v>
      </c>
      <c r="D61" s="148">
        <v>930</v>
      </c>
      <c r="E61" s="149"/>
      <c r="F61" s="150" t="s">
        <v>294</v>
      </c>
    </row>
    <row r="62" spans="1:6" x14ac:dyDescent="0.25">
      <c r="A62" s="146">
        <v>41199</v>
      </c>
      <c r="B62" s="151" t="s">
        <v>291</v>
      </c>
      <c r="C62" s="147" t="s">
        <v>270</v>
      </c>
      <c r="D62" s="148">
        <v>1900</v>
      </c>
      <c r="E62" s="149"/>
      <c r="F62" s="150" t="s">
        <v>294</v>
      </c>
    </row>
    <row r="63" spans="1:6" x14ac:dyDescent="0.25">
      <c r="A63" s="146">
        <v>41199</v>
      </c>
      <c r="B63" s="151" t="s">
        <v>291</v>
      </c>
      <c r="C63" s="147" t="s">
        <v>271</v>
      </c>
      <c r="D63" s="148">
        <v>6495</v>
      </c>
      <c r="E63" s="149"/>
      <c r="F63" s="150" t="s">
        <v>294</v>
      </c>
    </row>
    <row r="64" spans="1:6" x14ac:dyDescent="0.25">
      <c r="A64" s="146">
        <v>41199</v>
      </c>
      <c r="B64" s="151" t="s">
        <v>291</v>
      </c>
      <c r="C64" s="147" t="s">
        <v>272</v>
      </c>
      <c r="D64" s="148">
        <v>350</v>
      </c>
      <c r="E64" s="149"/>
      <c r="F64" s="150" t="s">
        <v>294</v>
      </c>
    </row>
    <row r="65" spans="1:6" x14ac:dyDescent="0.25">
      <c r="A65" s="146">
        <v>41199</v>
      </c>
      <c r="B65" s="151" t="s">
        <v>291</v>
      </c>
      <c r="C65" s="147" t="s">
        <v>273</v>
      </c>
      <c r="D65" s="148">
        <v>640</v>
      </c>
      <c r="E65" s="149">
        <v>10315</v>
      </c>
      <c r="F65" s="150" t="s">
        <v>294</v>
      </c>
    </row>
    <row r="66" spans="1:6" x14ac:dyDescent="0.25">
      <c r="A66" s="151" t="s">
        <v>5</v>
      </c>
      <c r="B66" s="151"/>
      <c r="C66" s="147"/>
      <c r="D66" s="148"/>
      <c r="E66" s="149"/>
      <c r="F66" s="150"/>
    </row>
    <row r="67" spans="1:6" x14ac:dyDescent="0.25">
      <c r="A67" s="146">
        <v>41236</v>
      </c>
      <c r="B67" s="151" t="s">
        <v>291</v>
      </c>
      <c r="C67" s="147" t="s">
        <v>274</v>
      </c>
      <c r="D67" s="148">
        <v>1445</v>
      </c>
      <c r="E67" s="149"/>
      <c r="F67" s="150" t="s">
        <v>294</v>
      </c>
    </row>
    <row r="68" spans="1:6" x14ac:dyDescent="0.25">
      <c r="A68" s="146">
        <v>41236</v>
      </c>
      <c r="B68" s="151" t="s">
        <v>291</v>
      </c>
      <c r="C68" s="147" t="s">
        <v>275</v>
      </c>
      <c r="D68" s="148">
        <v>1750</v>
      </c>
      <c r="E68" s="149"/>
      <c r="F68" s="150" t="s">
        <v>294</v>
      </c>
    </row>
    <row r="69" spans="1:6" x14ac:dyDescent="0.25">
      <c r="A69" s="146">
        <v>41236</v>
      </c>
      <c r="B69" s="151" t="s">
        <v>291</v>
      </c>
      <c r="C69" s="147" t="s">
        <v>276</v>
      </c>
      <c r="D69" s="148">
        <v>11070</v>
      </c>
      <c r="E69" s="149">
        <v>14265</v>
      </c>
      <c r="F69" s="150" t="s">
        <v>294</v>
      </c>
    </row>
    <row r="70" spans="1:6" x14ac:dyDescent="0.25">
      <c r="A70" s="151" t="s">
        <v>5</v>
      </c>
      <c r="B70" s="151"/>
      <c r="C70" s="147"/>
      <c r="D70" s="148"/>
      <c r="E70" s="149"/>
      <c r="F70" s="150"/>
    </row>
    <row r="71" spans="1:6" x14ac:dyDescent="0.25">
      <c r="A71" s="146">
        <v>41238</v>
      </c>
      <c r="B71" s="151" t="s">
        <v>291</v>
      </c>
      <c r="C71" s="147" t="s">
        <v>280</v>
      </c>
      <c r="D71" s="148">
        <v>6500</v>
      </c>
      <c r="E71" s="149"/>
      <c r="F71" s="150" t="s">
        <v>294</v>
      </c>
    </row>
    <row r="72" spans="1:6" x14ac:dyDescent="0.25">
      <c r="A72" s="146">
        <v>41238</v>
      </c>
      <c r="B72" s="151" t="s">
        <v>291</v>
      </c>
      <c r="C72" s="147" t="s">
        <v>281</v>
      </c>
      <c r="D72" s="148">
        <v>930</v>
      </c>
      <c r="E72" s="149"/>
      <c r="F72" s="150" t="s">
        <v>294</v>
      </c>
    </row>
    <row r="73" spans="1:6" x14ac:dyDescent="0.25">
      <c r="A73" s="146">
        <v>41238</v>
      </c>
      <c r="B73" s="151" t="s">
        <v>291</v>
      </c>
      <c r="C73" s="147" t="s">
        <v>271</v>
      </c>
      <c r="D73" s="148">
        <v>565</v>
      </c>
      <c r="E73" s="149"/>
      <c r="F73" s="150" t="s">
        <v>294</v>
      </c>
    </row>
    <row r="74" spans="1:6" x14ac:dyDescent="0.25">
      <c r="A74" s="146">
        <v>41238</v>
      </c>
      <c r="B74" s="151" t="s">
        <v>291</v>
      </c>
      <c r="C74" s="147" t="s">
        <v>277</v>
      </c>
      <c r="D74" s="148">
        <v>2455</v>
      </c>
      <c r="E74" s="149"/>
      <c r="F74" s="150" t="s">
        <v>294</v>
      </c>
    </row>
    <row r="75" spans="1:6" x14ac:dyDescent="0.25">
      <c r="A75" s="146">
        <v>41238</v>
      </c>
      <c r="B75" s="151" t="s">
        <v>291</v>
      </c>
      <c r="C75" s="147" t="s">
        <v>278</v>
      </c>
      <c r="D75" s="148">
        <v>2335</v>
      </c>
      <c r="E75" s="149"/>
      <c r="F75" s="150" t="s">
        <v>294</v>
      </c>
    </row>
    <row r="76" spans="1:6" x14ac:dyDescent="0.25">
      <c r="A76" s="146">
        <v>41238</v>
      </c>
      <c r="B76" s="151" t="s">
        <v>291</v>
      </c>
      <c r="C76" s="147" t="s">
        <v>279</v>
      </c>
      <c r="D76" s="148">
        <v>1445</v>
      </c>
      <c r="E76" s="149"/>
      <c r="F76" s="150" t="s">
        <v>294</v>
      </c>
    </row>
    <row r="77" spans="1:6" x14ac:dyDescent="0.25">
      <c r="A77" s="146">
        <v>41238</v>
      </c>
      <c r="B77" s="151" t="s">
        <v>291</v>
      </c>
      <c r="C77" s="147" t="s">
        <v>275</v>
      </c>
      <c r="D77" s="148">
        <v>560</v>
      </c>
      <c r="E77" s="149"/>
      <c r="F77" s="150" t="s">
        <v>294</v>
      </c>
    </row>
    <row r="78" spans="1:6" x14ac:dyDescent="0.25">
      <c r="A78" s="146">
        <v>41238</v>
      </c>
      <c r="B78" s="151" t="s">
        <v>291</v>
      </c>
      <c r="C78" s="147" t="s">
        <v>276</v>
      </c>
      <c r="D78" s="148">
        <v>330</v>
      </c>
      <c r="E78" s="149">
        <v>15120</v>
      </c>
      <c r="F78" s="150" t="s">
        <v>294</v>
      </c>
    </row>
    <row r="79" spans="1:6" x14ac:dyDescent="0.25">
      <c r="A79" s="146"/>
      <c r="B79" s="151"/>
      <c r="C79" s="147"/>
      <c r="D79" s="148"/>
      <c r="E79" s="149"/>
      <c r="F79" s="150"/>
    </row>
    <row r="80" spans="1:6" x14ac:dyDescent="0.25">
      <c r="A80" s="146">
        <v>41239</v>
      </c>
      <c r="B80" s="151" t="s">
        <v>291</v>
      </c>
      <c r="C80" s="147" t="s">
        <v>282</v>
      </c>
      <c r="D80" s="148">
        <v>1685</v>
      </c>
      <c r="E80" s="149"/>
      <c r="F80" s="150" t="s">
        <v>294</v>
      </c>
    </row>
    <row r="81" spans="1:6" x14ac:dyDescent="0.25">
      <c r="A81" s="146">
        <v>41239</v>
      </c>
      <c r="B81" s="151" t="s">
        <v>291</v>
      </c>
      <c r="C81" s="147" t="s">
        <v>283</v>
      </c>
      <c r="D81" s="148">
        <v>1145</v>
      </c>
      <c r="E81" s="149"/>
      <c r="F81" s="150" t="s">
        <v>294</v>
      </c>
    </row>
    <row r="82" spans="1:6" x14ac:dyDescent="0.25">
      <c r="A82" s="146">
        <v>41239</v>
      </c>
      <c r="B82" s="151" t="s">
        <v>291</v>
      </c>
      <c r="C82" s="147" t="s">
        <v>284</v>
      </c>
      <c r="D82" s="148">
        <v>1175</v>
      </c>
      <c r="E82" s="149"/>
      <c r="F82" s="150" t="s">
        <v>294</v>
      </c>
    </row>
    <row r="83" spans="1:6" x14ac:dyDescent="0.25">
      <c r="A83" s="146">
        <v>41239</v>
      </c>
      <c r="B83" s="151" t="s">
        <v>291</v>
      </c>
      <c r="C83" s="147" t="s">
        <v>285</v>
      </c>
      <c r="D83" s="148">
        <v>3050</v>
      </c>
      <c r="E83" s="149"/>
      <c r="F83" s="150" t="s">
        <v>294</v>
      </c>
    </row>
    <row r="84" spans="1:6" x14ac:dyDescent="0.25">
      <c r="A84" s="146">
        <v>41239</v>
      </c>
      <c r="B84" s="151" t="s">
        <v>291</v>
      </c>
      <c r="C84" s="147" t="s">
        <v>286</v>
      </c>
      <c r="D84" s="148">
        <v>3300</v>
      </c>
      <c r="E84" s="149">
        <v>10355</v>
      </c>
      <c r="F84" s="150" t="s">
        <v>294</v>
      </c>
    </row>
    <row r="85" spans="1:6" x14ac:dyDescent="0.25">
      <c r="A85" s="151" t="s">
        <v>5</v>
      </c>
      <c r="B85" s="151"/>
      <c r="C85" s="147"/>
      <c r="D85" s="148"/>
      <c r="E85" s="149"/>
      <c r="F85" s="150"/>
    </row>
    <row r="86" spans="1:6" x14ac:dyDescent="0.25">
      <c r="A86" s="146">
        <v>41352</v>
      </c>
      <c r="B86" s="147" t="s">
        <v>289</v>
      </c>
      <c r="C86" s="147" t="s">
        <v>287</v>
      </c>
      <c r="D86" s="148">
        <v>2925</v>
      </c>
      <c r="E86" s="149"/>
      <c r="F86" s="150" t="s">
        <v>293</v>
      </c>
    </row>
    <row r="87" spans="1:6" x14ac:dyDescent="0.25">
      <c r="A87" s="146">
        <v>41352</v>
      </c>
      <c r="B87" s="147" t="s">
        <v>289</v>
      </c>
      <c r="C87" s="147" t="s">
        <v>288</v>
      </c>
      <c r="D87" s="148">
        <v>4720</v>
      </c>
      <c r="E87" s="149"/>
      <c r="F87" s="150" t="s">
        <v>293</v>
      </c>
    </row>
    <row r="88" spans="1:6" x14ac:dyDescent="0.25">
      <c r="A88" s="146">
        <v>41352</v>
      </c>
      <c r="B88" s="147" t="s">
        <v>289</v>
      </c>
      <c r="C88" s="147" t="s">
        <v>289</v>
      </c>
      <c r="D88" s="148">
        <v>6095</v>
      </c>
      <c r="E88" s="149"/>
      <c r="F88" s="150" t="s">
        <v>293</v>
      </c>
    </row>
    <row r="89" spans="1:6" x14ac:dyDescent="0.25">
      <c r="A89" s="146">
        <v>41352</v>
      </c>
      <c r="B89" s="147" t="s">
        <v>289</v>
      </c>
      <c r="C89" s="147" t="s">
        <v>290</v>
      </c>
      <c r="D89" s="148">
        <v>920</v>
      </c>
      <c r="E89" s="149">
        <v>14660</v>
      </c>
      <c r="F89" s="150" t="s">
        <v>293</v>
      </c>
    </row>
    <row r="90" spans="1:6" x14ac:dyDescent="0.25">
      <c r="A90" s="151"/>
      <c r="B90" s="147"/>
      <c r="C90" s="147"/>
      <c r="D90" s="148"/>
      <c r="E90" s="149"/>
      <c r="F90" s="150"/>
    </row>
    <row r="91" spans="1:6" s="17" customFormat="1" x14ac:dyDescent="0.25">
      <c r="A91" s="157"/>
      <c r="B91" s="158"/>
      <c r="C91" s="159" t="s">
        <v>442</v>
      </c>
      <c r="D91" s="160"/>
      <c r="E91" s="160">
        <f>SUMIF($F$21:$F$89,F91,$D$21:$D$89)</f>
        <v>46280</v>
      </c>
      <c r="F91" s="161" t="s">
        <v>293</v>
      </c>
    </row>
    <row r="92" spans="1:6" s="17" customFormat="1" x14ac:dyDescent="0.25">
      <c r="A92" s="157"/>
      <c r="B92" s="158"/>
      <c r="C92" s="159" t="s">
        <v>442</v>
      </c>
      <c r="D92" s="160"/>
      <c r="E92" s="160">
        <f>SUMIF($F$21:$F$89,F92,$D$21:$D$89)</f>
        <v>47285</v>
      </c>
      <c r="F92" s="161" t="s">
        <v>292</v>
      </c>
    </row>
    <row r="93" spans="1:6" s="17" customFormat="1" x14ac:dyDescent="0.25">
      <c r="A93" s="157"/>
      <c r="B93" s="158"/>
      <c r="C93" s="159" t="s">
        <v>442</v>
      </c>
      <c r="D93" s="160"/>
      <c r="E93" s="160">
        <f>SUMIF($F$21:$F$89,F93,$D$21:$D$89)</f>
        <v>50055</v>
      </c>
      <c r="F93" s="161" t="s">
        <v>294</v>
      </c>
    </row>
    <row r="94" spans="1:6" s="17" customFormat="1" x14ac:dyDescent="0.25">
      <c r="A94" s="189" t="s">
        <v>536</v>
      </c>
      <c r="B94" s="189"/>
      <c r="C94" s="34" t="s">
        <v>441</v>
      </c>
      <c r="D94" s="65"/>
      <c r="E94" s="69">
        <f>SUM(E21:E89)</f>
        <v>143620</v>
      </c>
      <c r="F94" s="27" t="s">
        <v>302</v>
      </c>
    </row>
    <row r="95" spans="1:6" x14ac:dyDescent="0.25">
      <c r="A95" s="1" t="s">
        <v>5</v>
      </c>
      <c r="B95" s="3"/>
      <c r="D95" s="66"/>
      <c r="E95" s="28"/>
    </row>
    <row r="96" spans="1:6" x14ac:dyDescent="0.25">
      <c r="A96" s="146">
        <v>41334</v>
      </c>
      <c r="B96" s="152" t="s">
        <v>206</v>
      </c>
      <c r="C96" s="147" t="s">
        <v>65</v>
      </c>
      <c r="D96" s="148">
        <v>3060</v>
      </c>
      <c r="E96" s="149"/>
      <c r="F96" s="150" t="s">
        <v>299</v>
      </c>
    </row>
    <row r="97" spans="1:6" x14ac:dyDescent="0.25">
      <c r="A97" s="146">
        <v>41334</v>
      </c>
      <c r="B97" s="152" t="s">
        <v>206</v>
      </c>
      <c r="C97" s="147" t="s">
        <v>66</v>
      </c>
      <c r="D97" s="148">
        <v>1345</v>
      </c>
      <c r="E97" s="149"/>
      <c r="F97" s="150" t="s">
        <v>299</v>
      </c>
    </row>
    <row r="98" spans="1:6" x14ac:dyDescent="0.25">
      <c r="A98" s="146">
        <v>41334</v>
      </c>
      <c r="B98" s="152" t="s">
        <v>206</v>
      </c>
      <c r="C98" s="147" t="s">
        <v>67</v>
      </c>
      <c r="D98" s="148">
        <v>3960</v>
      </c>
      <c r="E98" s="149"/>
      <c r="F98" s="150" t="s">
        <v>299</v>
      </c>
    </row>
    <row r="99" spans="1:6" x14ac:dyDescent="0.25">
      <c r="A99" s="146">
        <v>41334</v>
      </c>
      <c r="B99" s="152" t="s">
        <v>206</v>
      </c>
      <c r="C99" s="147" t="s">
        <v>68</v>
      </c>
      <c r="D99" s="148">
        <v>690</v>
      </c>
      <c r="E99" s="149"/>
      <c r="F99" s="150" t="s">
        <v>299</v>
      </c>
    </row>
    <row r="100" spans="1:6" x14ac:dyDescent="0.25">
      <c r="A100" s="146">
        <v>41334</v>
      </c>
      <c r="B100" s="152" t="s">
        <v>206</v>
      </c>
      <c r="C100" s="147" t="s">
        <v>69</v>
      </c>
      <c r="D100" s="148">
        <v>6665</v>
      </c>
      <c r="E100" s="149"/>
      <c r="F100" s="150" t="s">
        <v>299</v>
      </c>
    </row>
    <row r="101" spans="1:6" x14ac:dyDescent="0.25">
      <c r="A101" s="146">
        <v>41334</v>
      </c>
      <c r="B101" s="152" t="s">
        <v>206</v>
      </c>
      <c r="C101" s="147" t="s">
        <v>70</v>
      </c>
      <c r="D101" s="148">
        <v>1960</v>
      </c>
      <c r="E101" s="149">
        <v>17680</v>
      </c>
      <c r="F101" s="150" t="s">
        <v>299</v>
      </c>
    </row>
    <row r="102" spans="1:6" x14ac:dyDescent="0.25">
      <c r="A102" s="151" t="s">
        <v>5</v>
      </c>
      <c r="B102" s="152"/>
      <c r="C102" s="147"/>
      <c r="D102" s="148"/>
      <c r="E102" s="149"/>
      <c r="F102" s="150"/>
    </row>
    <row r="103" spans="1:6" x14ac:dyDescent="0.25">
      <c r="A103" s="146">
        <v>41366</v>
      </c>
      <c r="B103" s="152" t="s">
        <v>207</v>
      </c>
      <c r="C103" s="147" t="s">
        <v>74</v>
      </c>
      <c r="D103" s="148">
        <v>2410</v>
      </c>
      <c r="E103" s="149"/>
      <c r="F103" s="150" t="s">
        <v>300</v>
      </c>
    </row>
    <row r="104" spans="1:6" x14ac:dyDescent="0.25">
      <c r="A104" s="146">
        <v>41366</v>
      </c>
      <c r="B104" s="152" t="s">
        <v>207</v>
      </c>
      <c r="C104" s="147" t="s">
        <v>75</v>
      </c>
      <c r="D104" s="148">
        <v>230</v>
      </c>
      <c r="E104" s="149"/>
      <c r="F104" s="150" t="s">
        <v>300</v>
      </c>
    </row>
    <row r="105" spans="1:6" x14ac:dyDescent="0.25">
      <c r="A105" s="146">
        <v>41366</v>
      </c>
      <c r="B105" s="152" t="s">
        <v>207</v>
      </c>
      <c r="C105" s="147" t="s">
        <v>76</v>
      </c>
      <c r="D105" s="148">
        <v>5215</v>
      </c>
      <c r="E105" s="149">
        <v>7855</v>
      </c>
      <c r="F105" s="150" t="s">
        <v>300</v>
      </c>
    </row>
    <row r="106" spans="1:6" x14ac:dyDescent="0.25">
      <c r="A106" s="151" t="s">
        <v>5</v>
      </c>
      <c r="B106" s="152"/>
      <c r="C106" s="147"/>
      <c r="D106" s="148"/>
      <c r="E106" s="149"/>
      <c r="F106" s="150"/>
    </row>
    <row r="107" spans="1:6" x14ac:dyDescent="0.25">
      <c r="A107" s="146">
        <v>41372</v>
      </c>
      <c r="B107" s="147" t="s">
        <v>80</v>
      </c>
      <c r="C107" s="147" t="s">
        <v>77</v>
      </c>
      <c r="D107" s="148">
        <v>340</v>
      </c>
      <c r="E107" s="149"/>
      <c r="F107" s="150" t="s">
        <v>300</v>
      </c>
    </row>
    <row r="108" spans="1:6" x14ac:dyDescent="0.25">
      <c r="A108" s="146">
        <v>41372</v>
      </c>
      <c r="B108" s="147" t="s">
        <v>80</v>
      </c>
      <c r="C108" s="147" t="s">
        <v>78</v>
      </c>
      <c r="D108" s="148">
        <v>2340</v>
      </c>
      <c r="E108" s="149"/>
      <c r="F108" s="150" t="s">
        <v>300</v>
      </c>
    </row>
    <row r="109" spans="1:6" x14ac:dyDescent="0.25">
      <c r="A109" s="146">
        <v>41372</v>
      </c>
      <c r="B109" s="147" t="s">
        <v>80</v>
      </c>
      <c r="C109" s="147" t="s">
        <v>79</v>
      </c>
      <c r="D109" s="148">
        <v>290</v>
      </c>
      <c r="E109" s="149"/>
      <c r="F109" s="150" t="s">
        <v>300</v>
      </c>
    </row>
    <row r="110" spans="1:6" x14ac:dyDescent="0.25">
      <c r="A110" s="146">
        <v>41372</v>
      </c>
      <c r="B110" s="147" t="s">
        <v>80</v>
      </c>
      <c r="C110" s="147" t="s">
        <v>80</v>
      </c>
      <c r="D110" s="148">
        <v>1855</v>
      </c>
      <c r="E110" s="149"/>
      <c r="F110" s="150" t="s">
        <v>300</v>
      </c>
    </row>
    <row r="111" spans="1:6" x14ac:dyDescent="0.25">
      <c r="A111" s="146">
        <v>41372</v>
      </c>
      <c r="B111" s="147" t="s">
        <v>80</v>
      </c>
      <c r="C111" s="147" t="s">
        <v>81</v>
      </c>
      <c r="D111" s="148">
        <v>415</v>
      </c>
      <c r="E111" s="149"/>
      <c r="F111" s="150" t="s">
        <v>300</v>
      </c>
    </row>
    <row r="112" spans="1:6" x14ac:dyDescent="0.25">
      <c r="A112" s="146">
        <v>41372</v>
      </c>
      <c r="B112" s="147" t="s">
        <v>80</v>
      </c>
      <c r="C112" s="147" t="s">
        <v>82</v>
      </c>
      <c r="D112" s="148">
        <v>810</v>
      </c>
      <c r="E112" s="149">
        <v>6050</v>
      </c>
      <c r="F112" s="150" t="s">
        <v>300</v>
      </c>
    </row>
    <row r="113" spans="1:6" x14ac:dyDescent="0.25">
      <c r="A113" s="151" t="s">
        <v>5</v>
      </c>
      <c r="B113" s="152"/>
      <c r="C113" s="147"/>
      <c r="D113" s="148"/>
      <c r="E113" s="149"/>
      <c r="F113" s="150"/>
    </row>
    <row r="114" spans="1:6" x14ac:dyDescent="0.25">
      <c r="A114" s="146">
        <v>41379</v>
      </c>
      <c r="B114" s="147" t="s">
        <v>84</v>
      </c>
      <c r="C114" s="147" t="s">
        <v>83</v>
      </c>
      <c r="D114" s="148">
        <v>3515</v>
      </c>
      <c r="E114" s="149"/>
      <c r="F114" s="150" t="s">
        <v>300</v>
      </c>
    </row>
    <row r="115" spans="1:6" x14ac:dyDescent="0.25">
      <c r="A115" s="146">
        <v>41379</v>
      </c>
      <c r="B115" s="147" t="s">
        <v>84</v>
      </c>
      <c r="C115" s="147" t="s">
        <v>84</v>
      </c>
      <c r="D115" s="148">
        <v>3390</v>
      </c>
      <c r="E115" s="149">
        <v>6905</v>
      </c>
      <c r="F115" s="150" t="s">
        <v>300</v>
      </c>
    </row>
    <row r="116" spans="1:6" x14ac:dyDescent="0.25">
      <c r="A116" s="156"/>
      <c r="B116" s="155"/>
      <c r="C116" s="147"/>
      <c r="D116" s="148"/>
      <c r="E116" s="149"/>
      <c r="F116" s="150"/>
    </row>
    <row r="117" spans="1:6" x14ac:dyDescent="0.25">
      <c r="A117" s="146">
        <v>41747</v>
      </c>
      <c r="B117" s="147" t="s">
        <v>144</v>
      </c>
      <c r="C117" s="147" t="s">
        <v>144</v>
      </c>
      <c r="D117" s="148">
        <v>10150</v>
      </c>
      <c r="E117" s="149">
        <v>10150</v>
      </c>
      <c r="F117" s="150" t="s">
        <v>301</v>
      </c>
    </row>
    <row r="118" spans="1:6" x14ac:dyDescent="0.25">
      <c r="A118" s="151" t="s">
        <v>5</v>
      </c>
      <c r="B118" s="152"/>
      <c r="C118" s="147"/>
      <c r="D118" s="148"/>
      <c r="E118" s="149"/>
      <c r="F118" s="150"/>
    </row>
    <row r="119" spans="1:6" x14ac:dyDescent="0.25">
      <c r="A119" s="146">
        <v>41748</v>
      </c>
      <c r="B119" s="147" t="s">
        <v>144</v>
      </c>
      <c r="C119" s="147" t="s">
        <v>144</v>
      </c>
      <c r="D119" s="148">
        <v>8295</v>
      </c>
      <c r="E119" s="149">
        <v>8295</v>
      </c>
      <c r="F119" s="150" t="s">
        <v>301</v>
      </c>
    </row>
    <row r="120" spans="1:6" x14ac:dyDescent="0.25">
      <c r="A120" s="151" t="s">
        <v>5</v>
      </c>
      <c r="B120" s="152"/>
      <c r="C120" s="147"/>
      <c r="D120" s="148"/>
      <c r="E120" s="149"/>
      <c r="F120" s="150"/>
    </row>
    <row r="121" spans="1:6" x14ac:dyDescent="0.25">
      <c r="A121" s="146">
        <v>41749</v>
      </c>
      <c r="B121" s="147" t="s">
        <v>144</v>
      </c>
      <c r="C121" s="147" t="s">
        <v>145</v>
      </c>
      <c r="D121" s="148">
        <v>6450</v>
      </c>
      <c r="E121" s="149"/>
      <c r="F121" s="150" t="s">
        <v>301</v>
      </c>
    </row>
    <row r="122" spans="1:6" x14ac:dyDescent="0.25">
      <c r="A122" s="146">
        <v>41749</v>
      </c>
      <c r="B122" s="147" t="s">
        <v>144</v>
      </c>
      <c r="C122" s="147" t="s">
        <v>144</v>
      </c>
      <c r="D122" s="148">
        <v>380</v>
      </c>
      <c r="E122" s="149">
        <v>6830</v>
      </c>
      <c r="F122" s="150" t="s">
        <v>301</v>
      </c>
    </row>
    <row r="123" spans="1:6" x14ac:dyDescent="0.25">
      <c r="A123" s="151" t="s">
        <v>5</v>
      </c>
      <c r="B123" s="152"/>
      <c r="C123" s="147"/>
      <c r="D123" s="148"/>
      <c r="E123" s="149"/>
      <c r="F123" s="150"/>
    </row>
    <row r="124" spans="1:6" x14ac:dyDescent="0.25">
      <c r="A124" s="146">
        <v>41751</v>
      </c>
      <c r="B124" s="147" t="s">
        <v>144</v>
      </c>
      <c r="C124" s="147" t="s">
        <v>146</v>
      </c>
      <c r="D124" s="148">
        <v>835</v>
      </c>
      <c r="E124" s="149"/>
      <c r="F124" s="150" t="s">
        <v>301</v>
      </c>
    </row>
    <row r="125" spans="1:6" x14ac:dyDescent="0.25">
      <c r="A125" s="146">
        <v>41751</v>
      </c>
      <c r="B125" s="147" t="s">
        <v>144</v>
      </c>
      <c r="C125" s="147" t="s">
        <v>147</v>
      </c>
      <c r="D125" s="148">
        <v>9600</v>
      </c>
      <c r="E125" s="149">
        <v>10435</v>
      </c>
      <c r="F125" s="150" t="s">
        <v>301</v>
      </c>
    </row>
    <row r="126" spans="1:6" x14ac:dyDescent="0.25">
      <c r="A126" s="151"/>
      <c r="B126" s="147"/>
      <c r="C126" s="147"/>
      <c r="D126" s="148"/>
      <c r="E126" s="149"/>
      <c r="F126" s="150"/>
    </row>
    <row r="127" spans="1:6" s="17" customFormat="1" x14ac:dyDescent="0.25">
      <c r="A127" s="157"/>
      <c r="B127" s="158"/>
      <c r="C127" s="159" t="s">
        <v>442</v>
      </c>
      <c r="D127" s="160"/>
      <c r="E127" s="160">
        <f>SUMIF($F$96:$F$125,F127,$D$96:$D$125)</f>
        <v>17680</v>
      </c>
      <c r="F127" s="161" t="s">
        <v>299</v>
      </c>
    </row>
    <row r="128" spans="1:6" s="17" customFormat="1" x14ac:dyDescent="0.25">
      <c r="A128" s="157"/>
      <c r="B128" s="158"/>
      <c r="C128" s="159" t="s">
        <v>442</v>
      </c>
      <c r="D128" s="160"/>
      <c r="E128" s="160">
        <f t="shared" ref="E128:E129" si="0">SUMIF($F$96:$F$125,F128,$D$96:$D$125)</f>
        <v>20810</v>
      </c>
      <c r="F128" s="161" t="s">
        <v>300</v>
      </c>
    </row>
    <row r="129" spans="1:6" s="17" customFormat="1" x14ac:dyDescent="0.25">
      <c r="A129" s="157"/>
      <c r="B129" s="158"/>
      <c r="C129" s="159" t="s">
        <v>442</v>
      </c>
      <c r="D129" s="160"/>
      <c r="E129" s="160">
        <f t="shared" si="0"/>
        <v>35710</v>
      </c>
      <c r="F129" s="161" t="s">
        <v>301</v>
      </c>
    </row>
    <row r="130" spans="1:6" s="17" customFormat="1" x14ac:dyDescent="0.25">
      <c r="A130" s="189" t="s">
        <v>536</v>
      </c>
      <c r="B130" s="189"/>
      <c r="C130" s="34" t="s">
        <v>441</v>
      </c>
      <c r="D130" s="65"/>
      <c r="E130" s="69">
        <f>SUM(E96:E125)</f>
        <v>74200</v>
      </c>
      <c r="F130" s="27" t="s">
        <v>243</v>
      </c>
    </row>
    <row r="131" spans="1:6" x14ac:dyDescent="0.25">
      <c r="D131" s="66"/>
      <c r="E131" s="28"/>
    </row>
    <row r="132" spans="1:6" x14ac:dyDescent="0.25">
      <c r="A132" s="146">
        <v>41460</v>
      </c>
      <c r="B132" s="152" t="s">
        <v>214</v>
      </c>
      <c r="C132" s="147" t="s">
        <v>85</v>
      </c>
      <c r="D132" s="148">
        <v>1265</v>
      </c>
      <c r="E132" s="149"/>
      <c r="F132" s="150" t="s">
        <v>435</v>
      </c>
    </row>
    <row r="133" spans="1:6" x14ac:dyDescent="0.25">
      <c r="A133" s="146">
        <v>41460</v>
      </c>
      <c r="B133" s="152" t="s">
        <v>214</v>
      </c>
      <c r="C133" s="147" t="s">
        <v>13</v>
      </c>
      <c r="D133" s="148">
        <v>410</v>
      </c>
      <c r="E133" s="149"/>
      <c r="F133" s="150" t="s">
        <v>435</v>
      </c>
    </row>
    <row r="134" spans="1:6" x14ac:dyDescent="0.25">
      <c r="A134" s="146">
        <v>41460</v>
      </c>
      <c r="B134" s="152" t="s">
        <v>214</v>
      </c>
      <c r="C134" s="147" t="s">
        <v>86</v>
      </c>
      <c r="D134" s="148">
        <v>6230</v>
      </c>
      <c r="E134" s="149">
        <f>SUM(D132:D134)</f>
        <v>7905</v>
      </c>
      <c r="F134" s="150" t="s">
        <v>435</v>
      </c>
    </row>
    <row r="135" spans="1:6" x14ac:dyDescent="0.25">
      <c r="A135" s="151" t="s">
        <v>5</v>
      </c>
      <c r="B135" s="152"/>
      <c r="C135" s="147"/>
      <c r="D135" s="148"/>
      <c r="E135" s="149"/>
      <c r="F135" s="150"/>
    </row>
    <row r="136" spans="1:6" x14ac:dyDescent="0.25">
      <c r="A136" s="146">
        <v>41462</v>
      </c>
      <c r="B136" s="152" t="s">
        <v>214</v>
      </c>
      <c r="C136" s="147" t="s">
        <v>490</v>
      </c>
      <c r="D136" s="148">
        <v>470</v>
      </c>
      <c r="E136" s="149"/>
      <c r="F136" s="150" t="s">
        <v>435</v>
      </c>
    </row>
    <row r="137" spans="1:6" x14ac:dyDescent="0.25">
      <c r="A137" s="146">
        <v>41462</v>
      </c>
      <c r="B137" s="152" t="s">
        <v>214</v>
      </c>
      <c r="C137" s="147" t="s">
        <v>87</v>
      </c>
      <c r="D137" s="148">
        <v>3980</v>
      </c>
      <c r="E137" s="149"/>
      <c r="F137" s="150" t="s">
        <v>435</v>
      </c>
    </row>
    <row r="138" spans="1:6" x14ac:dyDescent="0.25">
      <c r="A138" s="146">
        <v>41462</v>
      </c>
      <c r="B138" s="152" t="s">
        <v>214</v>
      </c>
      <c r="C138" s="147" t="s">
        <v>491</v>
      </c>
      <c r="D138" s="148">
        <v>480</v>
      </c>
      <c r="E138" s="149"/>
      <c r="F138" s="150" t="s">
        <v>435</v>
      </c>
    </row>
    <row r="139" spans="1:6" x14ac:dyDescent="0.25">
      <c r="A139" s="146">
        <v>41462</v>
      </c>
      <c r="B139" s="152" t="s">
        <v>214</v>
      </c>
      <c r="C139" s="147" t="s">
        <v>88</v>
      </c>
      <c r="D139" s="148">
        <v>2885</v>
      </c>
      <c r="E139" s="149"/>
      <c r="F139" s="150" t="s">
        <v>435</v>
      </c>
    </row>
    <row r="140" spans="1:6" x14ac:dyDescent="0.25">
      <c r="A140" s="146">
        <v>41462</v>
      </c>
      <c r="B140" s="152" t="s">
        <v>214</v>
      </c>
      <c r="C140" s="147" t="s">
        <v>89</v>
      </c>
      <c r="D140" s="148">
        <v>4405</v>
      </c>
      <c r="E140" s="149"/>
      <c r="F140" s="150" t="s">
        <v>435</v>
      </c>
    </row>
    <row r="141" spans="1:6" x14ac:dyDescent="0.25">
      <c r="A141" s="146">
        <v>41462</v>
      </c>
      <c r="B141" s="152" t="s">
        <v>214</v>
      </c>
      <c r="C141" s="147" t="s">
        <v>90</v>
      </c>
      <c r="D141" s="148">
        <v>2665</v>
      </c>
      <c r="E141" s="149"/>
      <c r="F141" s="150" t="s">
        <v>435</v>
      </c>
    </row>
    <row r="142" spans="1:6" x14ac:dyDescent="0.25">
      <c r="A142" s="146">
        <v>41462</v>
      </c>
      <c r="B142" s="152" t="s">
        <v>214</v>
      </c>
      <c r="C142" s="147" t="s">
        <v>492</v>
      </c>
      <c r="D142" s="148">
        <v>1855</v>
      </c>
      <c r="E142" s="149">
        <f>SUM(D136:D142)</f>
        <v>16740</v>
      </c>
      <c r="F142" s="150" t="s">
        <v>435</v>
      </c>
    </row>
    <row r="143" spans="1:6" x14ac:dyDescent="0.25">
      <c r="A143" s="151" t="s">
        <v>5</v>
      </c>
      <c r="B143" s="152"/>
      <c r="C143" s="147"/>
      <c r="D143" s="148"/>
      <c r="E143" s="149"/>
      <c r="F143" s="150"/>
    </row>
    <row r="144" spans="1:6" x14ac:dyDescent="0.25">
      <c r="A144" s="146">
        <v>41464</v>
      </c>
      <c r="B144" s="152" t="s">
        <v>214</v>
      </c>
      <c r="C144" s="147" t="s">
        <v>91</v>
      </c>
      <c r="D144" s="148">
        <v>800</v>
      </c>
      <c r="E144" s="149"/>
      <c r="F144" s="150" t="s">
        <v>435</v>
      </c>
    </row>
    <row r="145" spans="1:6" x14ac:dyDescent="0.25">
      <c r="A145" s="146">
        <v>41464</v>
      </c>
      <c r="B145" s="152" t="s">
        <v>214</v>
      </c>
      <c r="C145" s="147" t="s">
        <v>92</v>
      </c>
      <c r="D145" s="148">
        <v>85</v>
      </c>
      <c r="E145" s="149"/>
      <c r="F145" s="150" t="s">
        <v>435</v>
      </c>
    </row>
    <row r="146" spans="1:6" x14ac:dyDescent="0.25">
      <c r="A146" s="146">
        <v>41464</v>
      </c>
      <c r="B146" s="152" t="s">
        <v>214</v>
      </c>
      <c r="C146" s="147" t="s">
        <v>93</v>
      </c>
      <c r="D146" s="148">
        <v>4935</v>
      </c>
      <c r="E146" s="149"/>
      <c r="F146" s="150" t="s">
        <v>435</v>
      </c>
    </row>
    <row r="147" spans="1:6" x14ac:dyDescent="0.25">
      <c r="A147" s="146">
        <v>41464</v>
      </c>
      <c r="B147" s="152" t="s">
        <v>214</v>
      </c>
      <c r="C147" s="147" t="s">
        <v>94</v>
      </c>
      <c r="D147" s="148">
        <v>820</v>
      </c>
      <c r="E147" s="149"/>
      <c r="F147" s="150" t="s">
        <v>435</v>
      </c>
    </row>
    <row r="148" spans="1:6" x14ac:dyDescent="0.25">
      <c r="A148" s="146">
        <v>41464</v>
      </c>
      <c r="B148" s="152" t="s">
        <v>214</v>
      </c>
      <c r="C148" s="147" t="s">
        <v>95</v>
      </c>
      <c r="D148" s="148">
        <v>175</v>
      </c>
      <c r="E148" s="149"/>
      <c r="F148" s="150" t="s">
        <v>435</v>
      </c>
    </row>
    <row r="149" spans="1:6" x14ac:dyDescent="0.25">
      <c r="A149" s="146">
        <v>41464</v>
      </c>
      <c r="B149" s="152" t="s">
        <v>214</v>
      </c>
      <c r="C149" s="147" t="s">
        <v>96</v>
      </c>
      <c r="D149" s="148">
        <v>4245</v>
      </c>
      <c r="E149" s="149"/>
      <c r="F149" s="150" t="s">
        <v>435</v>
      </c>
    </row>
    <row r="150" spans="1:6" x14ac:dyDescent="0.25">
      <c r="A150" s="146">
        <v>41464</v>
      </c>
      <c r="B150" s="152" t="s">
        <v>214</v>
      </c>
      <c r="C150" s="147" t="s">
        <v>97</v>
      </c>
      <c r="D150" s="148">
        <v>675</v>
      </c>
      <c r="E150" s="149">
        <f>SUM(D144:D150)</f>
        <v>11735</v>
      </c>
      <c r="F150" s="150" t="s">
        <v>435</v>
      </c>
    </row>
    <row r="151" spans="1:6" x14ac:dyDescent="0.25">
      <c r="A151" s="151" t="s">
        <v>5</v>
      </c>
      <c r="B151" s="152"/>
      <c r="C151" s="147"/>
      <c r="D151" s="148"/>
      <c r="E151" s="149"/>
      <c r="F151" s="150"/>
    </row>
    <row r="152" spans="1:6" x14ac:dyDescent="0.25">
      <c r="A152" s="146">
        <v>41466</v>
      </c>
      <c r="B152" s="152" t="s">
        <v>214</v>
      </c>
      <c r="C152" s="147" t="s">
        <v>98</v>
      </c>
      <c r="D152" s="148">
        <v>3235</v>
      </c>
      <c r="E152" s="149"/>
      <c r="F152" s="150" t="s">
        <v>436</v>
      </c>
    </row>
    <row r="153" spans="1:6" x14ac:dyDescent="0.25">
      <c r="A153" s="146">
        <v>41466</v>
      </c>
      <c r="B153" s="152" t="s">
        <v>214</v>
      </c>
      <c r="C153" s="147" t="s">
        <v>99</v>
      </c>
      <c r="D153" s="148">
        <v>575</v>
      </c>
      <c r="E153" s="149"/>
      <c r="F153" s="150" t="s">
        <v>436</v>
      </c>
    </row>
    <row r="154" spans="1:6" x14ac:dyDescent="0.25">
      <c r="A154" s="146">
        <v>41466</v>
      </c>
      <c r="B154" s="152" t="s">
        <v>214</v>
      </c>
      <c r="C154" s="147" t="s">
        <v>100</v>
      </c>
      <c r="D154" s="148">
        <v>3530</v>
      </c>
      <c r="E154" s="149">
        <f>SUM(D152:D154)</f>
        <v>7340</v>
      </c>
      <c r="F154" s="150" t="s">
        <v>436</v>
      </c>
    </row>
    <row r="155" spans="1:6" x14ac:dyDescent="0.25">
      <c r="A155" s="151" t="s">
        <v>5</v>
      </c>
      <c r="B155" s="152"/>
      <c r="C155" s="147"/>
      <c r="D155" s="148"/>
      <c r="E155" s="149"/>
      <c r="F155" s="150"/>
    </row>
    <row r="156" spans="1:6" x14ac:dyDescent="0.25">
      <c r="A156" s="146">
        <v>41468</v>
      </c>
      <c r="B156" s="152" t="s">
        <v>214</v>
      </c>
      <c r="C156" s="147" t="s">
        <v>101</v>
      </c>
      <c r="D156" s="148">
        <v>2515</v>
      </c>
      <c r="E156" s="149"/>
      <c r="F156" s="150" t="s">
        <v>436</v>
      </c>
    </row>
    <row r="157" spans="1:6" x14ac:dyDescent="0.25">
      <c r="A157" s="146">
        <v>41468</v>
      </c>
      <c r="B157" s="152" t="s">
        <v>214</v>
      </c>
      <c r="C157" s="147" t="s">
        <v>102</v>
      </c>
      <c r="D157" s="148">
        <v>3730</v>
      </c>
      <c r="E157" s="149"/>
      <c r="F157" s="150" t="s">
        <v>436</v>
      </c>
    </row>
    <row r="158" spans="1:6" x14ac:dyDescent="0.25">
      <c r="A158" s="146">
        <v>41468</v>
      </c>
      <c r="B158" s="152" t="s">
        <v>214</v>
      </c>
      <c r="C158" s="147" t="s">
        <v>103</v>
      </c>
      <c r="D158" s="148">
        <v>1845</v>
      </c>
      <c r="E158" s="149">
        <f>SUM(D156:D158)</f>
        <v>8090</v>
      </c>
      <c r="F158" s="150" t="s">
        <v>436</v>
      </c>
    </row>
    <row r="159" spans="1:6" x14ac:dyDescent="0.25">
      <c r="A159" s="151" t="s">
        <v>5</v>
      </c>
      <c r="B159" s="152"/>
      <c r="C159" s="147"/>
      <c r="D159" s="148"/>
      <c r="E159" s="149"/>
      <c r="F159" s="150"/>
    </row>
    <row r="160" spans="1:6" x14ac:dyDescent="0.25">
      <c r="A160" s="146">
        <v>41469</v>
      </c>
      <c r="B160" s="152" t="s">
        <v>214</v>
      </c>
      <c r="C160" s="147" t="s">
        <v>104</v>
      </c>
      <c r="D160" s="148">
        <v>2025</v>
      </c>
      <c r="E160" s="149"/>
      <c r="F160" s="150" t="s">
        <v>436</v>
      </c>
    </row>
    <row r="161" spans="1:6" x14ac:dyDescent="0.25">
      <c r="A161" s="146">
        <v>41469</v>
      </c>
      <c r="B161" s="152" t="s">
        <v>214</v>
      </c>
      <c r="C161" s="147" t="s">
        <v>493</v>
      </c>
      <c r="D161" s="148">
        <v>2090</v>
      </c>
      <c r="E161" s="149"/>
      <c r="F161" s="150" t="s">
        <v>436</v>
      </c>
    </row>
    <row r="162" spans="1:6" x14ac:dyDescent="0.25">
      <c r="A162" s="146">
        <v>41469</v>
      </c>
      <c r="B162" s="152" t="s">
        <v>214</v>
      </c>
      <c r="C162" s="147" t="s">
        <v>105</v>
      </c>
      <c r="D162" s="148">
        <v>1515</v>
      </c>
      <c r="E162" s="149"/>
      <c r="F162" s="150" t="s">
        <v>436</v>
      </c>
    </row>
    <row r="163" spans="1:6" x14ac:dyDescent="0.25">
      <c r="A163" s="146">
        <v>41469</v>
      </c>
      <c r="B163" s="152" t="s">
        <v>214</v>
      </c>
      <c r="C163" s="147" t="s">
        <v>106</v>
      </c>
      <c r="D163" s="148">
        <v>2545</v>
      </c>
      <c r="E163" s="149">
        <f>SUM(D160:D163)</f>
        <v>8175</v>
      </c>
      <c r="F163" s="150" t="s">
        <v>436</v>
      </c>
    </row>
    <row r="164" spans="1:6" x14ac:dyDescent="0.25">
      <c r="A164" s="151" t="s">
        <v>5</v>
      </c>
      <c r="B164" s="152"/>
      <c r="C164" s="147"/>
      <c r="D164" s="148"/>
      <c r="E164" s="149"/>
      <c r="F164" s="150"/>
    </row>
    <row r="165" spans="1:6" x14ac:dyDescent="0.25">
      <c r="A165" s="146">
        <v>41470</v>
      </c>
      <c r="B165" s="152" t="s">
        <v>214</v>
      </c>
      <c r="C165" s="147" t="s">
        <v>107</v>
      </c>
      <c r="D165" s="148">
        <v>2615</v>
      </c>
      <c r="E165" s="149"/>
      <c r="F165" s="150" t="s">
        <v>436</v>
      </c>
    </row>
    <row r="166" spans="1:6" x14ac:dyDescent="0.25">
      <c r="A166" s="146">
        <v>41470</v>
      </c>
      <c r="B166" s="152" t="s">
        <v>214</v>
      </c>
      <c r="C166" s="147" t="s">
        <v>497</v>
      </c>
      <c r="D166" s="148">
        <v>445</v>
      </c>
      <c r="E166" s="149"/>
      <c r="F166" s="150" t="s">
        <v>436</v>
      </c>
    </row>
    <row r="167" spans="1:6" x14ac:dyDescent="0.25">
      <c r="A167" s="146">
        <v>41470</v>
      </c>
      <c r="B167" s="152" t="s">
        <v>214</v>
      </c>
      <c r="C167" s="147" t="s">
        <v>108</v>
      </c>
      <c r="D167" s="148">
        <v>145</v>
      </c>
      <c r="E167" s="149"/>
      <c r="F167" s="150" t="s">
        <v>436</v>
      </c>
    </row>
    <row r="168" spans="1:6" x14ac:dyDescent="0.25">
      <c r="A168" s="146">
        <v>41470</v>
      </c>
      <c r="B168" s="152" t="s">
        <v>214</v>
      </c>
      <c r="C168" s="147" t="s">
        <v>109</v>
      </c>
      <c r="D168" s="148">
        <v>315</v>
      </c>
      <c r="E168" s="149"/>
      <c r="F168" s="150" t="s">
        <v>436</v>
      </c>
    </row>
    <row r="169" spans="1:6" x14ac:dyDescent="0.25">
      <c r="A169" s="146">
        <v>41470</v>
      </c>
      <c r="B169" s="152" t="s">
        <v>214</v>
      </c>
      <c r="C169" s="147" t="s">
        <v>110</v>
      </c>
      <c r="D169" s="148">
        <v>960</v>
      </c>
      <c r="E169" s="149"/>
      <c r="F169" s="150" t="s">
        <v>436</v>
      </c>
    </row>
    <row r="170" spans="1:6" x14ac:dyDescent="0.25">
      <c r="A170" s="146">
        <v>41470</v>
      </c>
      <c r="B170" s="152" t="s">
        <v>214</v>
      </c>
      <c r="C170" s="147" t="s">
        <v>111</v>
      </c>
      <c r="D170" s="148">
        <v>1340</v>
      </c>
      <c r="E170" s="149">
        <f>SUM(D165:D170)</f>
        <v>5820</v>
      </c>
      <c r="F170" s="150" t="s">
        <v>436</v>
      </c>
    </row>
    <row r="171" spans="1:6" x14ac:dyDescent="0.25">
      <c r="A171" s="151" t="s">
        <v>5</v>
      </c>
      <c r="B171" s="152"/>
      <c r="C171" s="147"/>
      <c r="D171" s="148"/>
      <c r="E171" s="149"/>
      <c r="F171" s="150"/>
    </row>
    <row r="172" spans="1:6" x14ac:dyDescent="0.25">
      <c r="A172" s="146">
        <v>41472</v>
      </c>
      <c r="B172" s="152" t="s">
        <v>214</v>
      </c>
      <c r="C172" s="147" t="s">
        <v>495</v>
      </c>
      <c r="D172" s="148">
        <v>1510</v>
      </c>
      <c r="E172" s="149"/>
      <c r="F172" s="150" t="s">
        <v>436</v>
      </c>
    </row>
    <row r="173" spans="1:6" x14ac:dyDescent="0.25">
      <c r="A173" s="146">
        <v>41472</v>
      </c>
      <c r="B173" s="152" t="s">
        <v>214</v>
      </c>
      <c r="C173" s="147" t="s">
        <v>112</v>
      </c>
      <c r="D173" s="148">
        <v>145</v>
      </c>
      <c r="E173" s="149"/>
      <c r="F173" s="150" t="s">
        <v>436</v>
      </c>
    </row>
    <row r="174" spans="1:6" x14ac:dyDescent="0.25">
      <c r="A174" s="146">
        <v>41472</v>
      </c>
      <c r="B174" s="152" t="s">
        <v>214</v>
      </c>
      <c r="C174" s="147" t="s">
        <v>113</v>
      </c>
      <c r="D174" s="148">
        <v>3250</v>
      </c>
      <c r="E174" s="149"/>
      <c r="F174" s="150" t="s">
        <v>436</v>
      </c>
    </row>
    <row r="175" spans="1:6" x14ac:dyDescent="0.25">
      <c r="A175" s="146">
        <v>41472</v>
      </c>
      <c r="B175" s="152" t="s">
        <v>214</v>
      </c>
      <c r="C175" s="147" t="s">
        <v>498</v>
      </c>
      <c r="D175" s="148">
        <v>380</v>
      </c>
      <c r="E175" s="149">
        <f>SUM(D172:D175)</f>
        <v>5285</v>
      </c>
      <c r="F175" s="150" t="s">
        <v>436</v>
      </c>
    </row>
    <row r="176" spans="1:6" s="17" customFormat="1" x14ac:dyDescent="0.25">
      <c r="A176" s="189" t="s">
        <v>536</v>
      </c>
      <c r="B176" s="189"/>
      <c r="C176" s="34" t="s">
        <v>441</v>
      </c>
      <c r="D176" s="65"/>
      <c r="E176" s="69">
        <f>SUM(E132:E175)</f>
        <v>71090</v>
      </c>
      <c r="F176" s="27" t="s">
        <v>445</v>
      </c>
    </row>
    <row r="177" spans="1:12" x14ac:dyDescent="0.25">
      <c r="A177" s="1" t="s">
        <v>5</v>
      </c>
      <c r="B177" s="3"/>
      <c r="D177" s="66"/>
      <c r="E177" s="28"/>
    </row>
    <row r="178" spans="1:12" x14ac:dyDescent="0.25">
      <c r="A178" s="146">
        <v>41363</v>
      </c>
      <c r="B178" s="152" t="s">
        <v>210</v>
      </c>
      <c r="C178" s="147" t="s">
        <v>71</v>
      </c>
      <c r="D178" s="148">
        <v>860</v>
      </c>
      <c r="E178" s="149"/>
      <c r="F178" s="150" t="s">
        <v>434</v>
      </c>
      <c r="K178" s="12"/>
      <c r="L178" s="67"/>
    </row>
    <row r="179" spans="1:12" x14ac:dyDescent="0.25">
      <c r="A179" s="146">
        <v>41363</v>
      </c>
      <c r="B179" s="152" t="s">
        <v>210</v>
      </c>
      <c r="C179" s="147" t="s">
        <v>72</v>
      </c>
      <c r="D179" s="148">
        <v>1205</v>
      </c>
      <c r="E179" s="149"/>
      <c r="F179" s="150" t="s">
        <v>434</v>
      </c>
      <c r="K179" s="12"/>
      <c r="L179" s="67"/>
    </row>
    <row r="180" spans="1:12" x14ac:dyDescent="0.25">
      <c r="A180" s="146">
        <v>41363</v>
      </c>
      <c r="B180" s="152" t="s">
        <v>210</v>
      </c>
      <c r="C180" s="147" t="s">
        <v>73</v>
      </c>
      <c r="D180" s="148">
        <v>230</v>
      </c>
      <c r="E180" s="149">
        <f>SUM(D178:D180)</f>
        <v>2295</v>
      </c>
      <c r="F180" s="150" t="s">
        <v>434</v>
      </c>
      <c r="K180" s="12"/>
      <c r="L180" s="67"/>
    </row>
    <row r="181" spans="1:12" x14ac:dyDescent="0.25">
      <c r="A181" s="151"/>
      <c r="B181" s="152"/>
      <c r="C181" s="147"/>
      <c r="D181" s="148"/>
      <c r="E181" s="149"/>
      <c r="F181" s="150"/>
      <c r="K181" s="12"/>
      <c r="L181" s="67"/>
    </row>
    <row r="182" spans="1:12" x14ac:dyDescent="0.25">
      <c r="A182" s="146">
        <v>41515</v>
      </c>
      <c r="B182" s="152" t="s">
        <v>211</v>
      </c>
      <c r="C182" s="147" t="s">
        <v>114</v>
      </c>
      <c r="D182" s="148">
        <v>815</v>
      </c>
      <c r="E182" s="149"/>
      <c r="F182" s="150" t="s">
        <v>434</v>
      </c>
      <c r="K182" s="12"/>
      <c r="L182" s="67"/>
    </row>
    <row r="183" spans="1:12" x14ac:dyDescent="0.25">
      <c r="A183" s="146">
        <v>41515</v>
      </c>
      <c r="B183" s="152" t="s">
        <v>211</v>
      </c>
      <c r="C183" s="147" t="s">
        <v>115</v>
      </c>
      <c r="D183" s="148">
        <v>370</v>
      </c>
      <c r="E183" s="149"/>
      <c r="F183" s="150" t="s">
        <v>434</v>
      </c>
      <c r="K183" s="12"/>
      <c r="L183" s="67"/>
    </row>
    <row r="184" spans="1:12" x14ac:dyDescent="0.25">
      <c r="A184" s="146">
        <v>41515</v>
      </c>
      <c r="B184" s="152" t="s">
        <v>211</v>
      </c>
      <c r="C184" s="147" t="s">
        <v>116</v>
      </c>
      <c r="D184" s="148">
        <v>2270</v>
      </c>
      <c r="E184" s="149"/>
      <c r="F184" s="150" t="s">
        <v>434</v>
      </c>
      <c r="K184" s="12"/>
      <c r="L184" s="67"/>
    </row>
    <row r="185" spans="1:12" x14ac:dyDescent="0.25">
      <c r="A185" s="146">
        <v>41515</v>
      </c>
      <c r="B185" s="152" t="s">
        <v>211</v>
      </c>
      <c r="C185" s="147" t="s">
        <v>117</v>
      </c>
      <c r="D185" s="148">
        <v>4045</v>
      </c>
      <c r="E185" s="149"/>
      <c r="F185" s="150" t="s">
        <v>434</v>
      </c>
      <c r="K185" s="12"/>
      <c r="L185" s="67"/>
    </row>
    <row r="186" spans="1:12" x14ac:dyDescent="0.25">
      <c r="A186" s="146">
        <v>41515</v>
      </c>
      <c r="B186" s="152" t="s">
        <v>211</v>
      </c>
      <c r="C186" s="147" t="s">
        <v>118</v>
      </c>
      <c r="D186" s="148">
        <v>2245</v>
      </c>
      <c r="E186" s="149"/>
      <c r="F186" s="150" t="s">
        <v>434</v>
      </c>
      <c r="K186" s="12"/>
      <c r="L186" s="67"/>
    </row>
    <row r="187" spans="1:12" x14ac:dyDescent="0.25">
      <c r="A187" s="146">
        <v>41515</v>
      </c>
      <c r="B187" s="152" t="s">
        <v>211</v>
      </c>
      <c r="C187" s="147" t="s">
        <v>119</v>
      </c>
      <c r="D187" s="148">
        <v>950</v>
      </c>
      <c r="E187" s="149"/>
      <c r="F187" s="150" t="s">
        <v>434</v>
      </c>
      <c r="K187" s="12"/>
      <c r="L187" s="67"/>
    </row>
    <row r="188" spans="1:12" x14ac:dyDescent="0.25">
      <c r="A188" s="146">
        <v>41515</v>
      </c>
      <c r="B188" s="152" t="s">
        <v>211</v>
      </c>
      <c r="C188" s="147" t="s">
        <v>120</v>
      </c>
      <c r="D188" s="148">
        <v>1200</v>
      </c>
      <c r="E188" s="149"/>
      <c r="F188" s="150" t="s">
        <v>434</v>
      </c>
      <c r="K188" s="12"/>
      <c r="L188" s="67"/>
    </row>
    <row r="189" spans="1:12" x14ac:dyDescent="0.25">
      <c r="A189" s="146">
        <v>41515</v>
      </c>
      <c r="B189" s="152" t="s">
        <v>211</v>
      </c>
      <c r="C189" s="147" t="s">
        <v>121</v>
      </c>
      <c r="D189" s="148">
        <v>785</v>
      </c>
      <c r="E189" s="149"/>
      <c r="F189" s="150" t="s">
        <v>434</v>
      </c>
      <c r="K189" s="12"/>
      <c r="L189" s="67"/>
    </row>
    <row r="190" spans="1:12" x14ac:dyDescent="0.25">
      <c r="A190" s="146">
        <v>41515</v>
      </c>
      <c r="B190" s="152" t="s">
        <v>211</v>
      </c>
      <c r="C190" s="147" t="s">
        <v>122</v>
      </c>
      <c r="D190" s="148">
        <v>1190</v>
      </c>
      <c r="E190" s="149">
        <f>SUM(D182:D190)</f>
        <v>13870</v>
      </c>
      <c r="F190" s="150" t="s">
        <v>434</v>
      </c>
      <c r="K190" s="12"/>
      <c r="L190" s="67"/>
    </row>
    <row r="191" spans="1:12" x14ac:dyDescent="0.25">
      <c r="A191" s="151" t="s">
        <v>5</v>
      </c>
      <c r="B191" s="152"/>
      <c r="C191" s="147"/>
      <c r="D191" s="148"/>
      <c r="E191" s="149"/>
      <c r="F191" s="150"/>
      <c r="K191" s="12"/>
      <c r="L191" s="67"/>
    </row>
    <row r="192" spans="1:12" x14ac:dyDescent="0.25">
      <c r="A192" s="146">
        <v>41516</v>
      </c>
      <c r="B192" s="152" t="s">
        <v>211</v>
      </c>
      <c r="C192" s="147" t="s">
        <v>496</v>
      </c>
      <c r="D192" s="148">
        <v>180</v>
      </c>
      <c r="E192" s="149"/>
      <c r="F192" s="150" t="s">
        <v>434</v>
      </c>
    </row>
    <row r="193" spans="1:6" x14ac:dyDescent="0.25">
      <c r="A193" s="146">
        <v>41516</v>
      </c>
      <c r="B193" s="152" t="s">
        <v>211</v>
      </c>
      <c r="C193" s="147" t="s">
        <v>123</v>
      </c>
      <c r="D193" s="148">
        <v>1120</v>
      </c>
      <c r="E193" s="149"/>
      <c r="F193" s="150" t="s">
        <v>434</v>
      </c>
    </row>
    <row r="194" spans="1:6" x14ac:dyDescent="0.25">
      <c r="A194" s="146">
        <v>41516</v>
      </c>
      <c r="B194" s="152" t="s">
        <v>211</v>
      </c>
      <c r="C194" s="147" t="s">
        <v>124</v>
      </c>
      <c r="D194" s="148">
        <v>320</v>
      </c>
      <c r="E194" s="149"/>
      <c r="F194" s="150" t="s">
        <v>434</v>
      </c>
    </row>
    <row r="195" spans="1:6" x14ac:dyDescent="0.25">
      <c r="A195" s="146">
        <v>41516</v>
      </c>
      <c r="B195" s="152" t="s">
        <v>211</v>
      </c>
      <c r="C195" s="147" t="s">
        <v>125</v>
      </c>
      <c r="D195" s="148">
        <v>3265</v>
      </c>
      <c r="E195" s="149"/>
      <c r="F195" s="150" t="s">
        <v>434</v>
      </c>
    </row>
    <row r="196" spans="1:6" x14ac:dyDescent="0.25">
      <c r="A196" s="146">
        <v>41516</v>
      </c>
      <c r="B196" s="152" t="s">
        <v>211</v>
      </c>
      <c r="C196" s="147" t="s">
        <v>126</v>
      </c>
      <c r="D196" s="148">
        <v>385</v>
      </c>
      <c r="E196" s="149"/>
      <c r="F196" s="150" t="s">
        <v>434</v>
      </c>
    </row>
    <row r="197" spans="1:6" x14ac:dyDescent="0.25">
      <c r="A197" s="146">
        <v>41516</v>
      </c>
      <c r="B197" s="152" t="s">
        <v>211</v>
      </c>
      <c r="C197" s="147" t="s">
        <v>127</v>
      </c>
      <c r="D197" s="148">
        <v>170</v>
      </c>
      <c r="E197" s="149"/>
      <c r="F197" s="150" t="s">
        <v>434</v>
      </c>
    </row>
    <row r="198" spans="1:6" x14ac:dyDescent="0.25">
      <c r="A198" s="146">
        <v>41516</v>
      </c>
      <c r="B198" s="152" t="s">
        <v>211</v>
      </c>
      <c r="C198" s="147" t="s">
        <v>128</v>
      </c>
      <c r="D198" s="148">
        <v>1295</v>
      </c>
      <c r="E198" s="149"/>
      <c r="F198" s="150" t="s">
        <v>434</v>
      </c>
    </row>
    <row r="199" spans="1:6" x14ac:dyDescent="0.25">
      <c r="A199" s="146">
        <v>41516</v>
      </c>
      <c r="B199" s="152" t="s">
        <v>211</v>
      </c>
      <c r="C199" s="147" t="s">
        <v>129</v>
      </c>
      <c r="D199" s="148">
        <v>3215</v>
      </c>
      <c r="E199" s="149">
        <f>SUM(D192:D199)</f>
        <v>9950</v>
      </c>
      <c r="F199" s="150" t="s">
        <v>434</v>
      </c>
    </row>
    <row r="200" spans="1:6" x14ac:dyDescent="0.25">
      <c r="A200" s="151" t="s">
        <v>5</v>
      </c>
      <c r="B200" s="152"/>
      <c r="C200" s="147"/>
      <c r="D200" s="148"/>
      <c r="E200" s="149"/>
      <c r="F200" s="150"/>
    </row>
    <row r="201" spans="1:6" x14ac:dyDescent="0.25">
      <c r="A201" s="146">
        <v>41517</v>
      </c>
      <c r="B201" s="152" t="s">
        <v>211</v>
      </c>
      <c r="C201" s="147" t="s">
        <v>130</v>
      </c>
      <c r="D201" s="148">
        <v>1130</v>
      </c>
      <c r="E201" s="149"/>
      <c r="F201" s="150" t="s">
        <v>434</v>
      </c>
    </row>
    <row r="202" spans="1:6" x14ac:dyDescent="0.25">
      <c r="A202" s="146">
        <v>41517</v>
      </c>
      <c r="B202" s="152" t="s">
        <v>211</v>
      </c>
      <c r="C202" s="147" t="s">
        <v>131</v>
      </c>
      <c r="D202" s="148">
        <v>855</v>
      </c>
      <c r="E202" s="149"/>
      <c r="F202" s="150" t="s">
        <v>434</v>
      </c>
    </row>
    <row r="203" spans="1:6" x14ac:dyDescent="0.25">
      <c r="A203" s="146">
        <v>41517</v>
      </c>
      <c r="B203" s="152" t="s">
        <v>211</v>
      </c>
      <c r="C203" s="147" t="s">
        <v>132</v>
      </c>
      <c r="D203" s="148">
        <v>2015</v>
      </c>
      <c r="E203" s="149"/>
      <c r="F203" s="150" t="s">
        <v>434</v>
      </c>
    </row>
    <row r="204" spans="1:6" x14ac:dyDescent="0.25">
      <c r="A204" s="146">
        <v>41517</v>
      </c>
      <c r="B204" s="152" t="s">
        <v>211</v>
      </c>
      <c r="C204" s="147" t="s">
        <v>133</v>
      </c>
      <c r="D204" s="148">
        <v>1365</v>
      </c>
      <c r="E204" s="149"/>
      <c r="F204" s="150" t="s">
        <v>434</v>
      </c>
    </row>
    <row r="205" spans="1:6" x14ac:dyDescent="0.25">
      <c r="A205" s="146">
        <v>41517</v>
      </c>
      <c r="B205" s="152" t="s">
        <v>211</v>
      </c>
      <c r="C205" s="147" t="s">
        <v>134</v>
      </c>
      <c r="D205" s="148">
        <v>1010</v>
      </c>
      <c r="E205" s="149">
        <f>SUM(D201:D205)</f>
        <v>6375</v>
      </c>
      <c r="F205" s="150" t="s">
        <v>434</v>
      </c>
    </row>
    <row r="206" spans="1:6" x14ac:dyDescent="0.25">
      <c r="A206" s="151" t="s">
        <v>5</v>
      </c>
      <c r="B206" s="152"/>
      <c r="C206" s="147"/>
      <c r="D206" s="148"/>
      <c r="E206" s="149"/>
      <c r="F206" s="150"/>
    </row>
    <row r="207" spans="1:6" x14ac:dyDescent="0.25">
      <c r="A207" s="146">
        <v>41569</v>
      </c>
      <c r="B207" s="152" t="s">
        <v>209</v>
      </c>
      <c r="C207" s="147" t="s">
        <v>138</v>
      </c>
      <c r="D207" s="148">
        <v>360</v>
      </c>
      <c r="E207" s="149"/>
      <c r="F207" s="150" t="s">
        <v>434</v>
      </c>
    </row>
    <row r="208" spans="1:6" x14ac:dyDescent="0.25">
      <c r="A208" s="146">
        <v>41569</v>
      </c>
      <c r="B208" s="152" t="s">
        <v>209</v>
      </c>
      <c r="C208" s="147" t="s">
        <v>499</v>
      </c>
      <c r="D208" s="148">
        <v>2035</v>
      </c>
      <c r="E208" s="149"/>
      <c r="F208" s="150" t="s">
        <v>434</v>
      </c>
    </row>
    <row r="209" spans="1:6" x14ac:dyDescent="0.25">
      <c r="A209" s="146">
        <v>41569</v>
      </c>
      <c r="B209" s="152" t="s">
        <v>209</v>
      </c>
      <c r="C209" s="147" t="s">
        <v>139</v>
      </c>
      <c r="D209" s="148">
        <v>295</v>
      </c>
      <c r="E209" s="149"/>
      <c r="F209" s="150" t="s">
        <v>434</v>
      </c>
    </row>
    <row r="210" spans="1:6" x14ac:dyDescent="0.25">
      <c r="A210" s="146">
        <v>41569</v>
      </c>
      <c r="B210" s="152" t="s">
        <v>209</v>
      </c>
      <c r="C210" s="147" t="s">
        <v>140</v>
      </c>
      <c r="D210" s="148">
        <v>240</v>
      </c>
      <c r="E210" s="149"/>
      <c r="F210" s="150" t="s">
        <v>434</v>
      </c>
    </row>
    <row r="211" spans="1:6" x14ac:dyDescent="0.25">
      <c r="A211" s="146">
        <v>41569</v>
      </c>
      <c r="B211" s="152" t="s">
        <v>209</v>
      </c>
      <c r="C211" s="147" t="s">
        <v>141</v>
      </c>
      <c r="D211" s="148">
        <v>855</v>
      </c>
      <c r="E211" s="149"/>
      <c r="F211" s="150" t="s">
        <v>434</v>
      </c>
    </row>
    <row r="212" spans="1:6" x14ac:dyDescent="0.25">
      <c r="A212" s="146">
        <v>41569</v>
      </c>
      <c r="B212" s="152" t="s">
        <v>209</v>
      </c>
      <c r="C212" s="147" t="s">
        <v>500</v>
      </c>
      <c r="D212" s="148">
        <v>395</v>
      </c>
      <c r="E212" s="149"/>
      <c r="F212" s="150" t="s">
        <v>434</v>
      </c>
    </row>
    <row r="213" spans="1:6" x14ac:dyDescent="0.25">
      <c r="A213" s="146">
        <v>41569</v>
      </c>
      <c r="B213" s="152" t="s">
        <v>209</v>
      </c>
      <c r="C213" s="147" t="s">
        <v>501</v>
      </c>
      <c r="D213" s="148">
        <v>295</v>
      </c>
      <c r="E213" s="149"/>
      <c r="F213" s="150" t="s">
        <v>434</v>
      </c>
    </row>
    <row r="214" spans="1:6" x14ac:dyDescent="0.25">
      <c r="A214" s="146">
        <v>41569</v>
      </c>
      <c r="B214" s="152" t="s">
        <v>209</v>
      </c>
      <c r="C214" s="147" t="s">
        <v>142</v>
      </c>
      <c r="D214" s="148">
        <v>400</v>
      </c>
      <c r="E214" s="149"/>
      <c r="F214" s="150" t="s">
        <v>434</v>
      </c>
    </row>
    <row r="215" spans="1:6" x14ac:dyDescent="0.25">
      <c r="A215" s="146">
        <v>41569</v>
      </c>
      <c r="B215" s="152" t="s">
        <v>209</v>
      </c>
      <c r="C215" s="147" t="s">
        <v>143</v>
      </c>
      <c r="D215" s="148">
        <v>400</v>
      </c>
      <c r="E215" s="149"/>
      <c r="F215" s="150" t="s">
        <v>434</v>
      </c>
    </row>
    <row r="216" spans="1:6" x14ac:dyDescent="0.25">
      <c r="A216" s="146">
        <v>41569</v>
      </c>
      <c r="B216" s="152" t="s">
        <v>209</v>
      </c>
      <c r="C216" s="147" t="s">
        <v>502</v>
      </c>
      <c r="D216" s="148">
        <v>345</v>
      </c>
      <c r="E216" s="149">
        <f>SUM(D207:D216)</f>
        <v>5620</v>
      </c>
      <c r="F216" s="150" t="s">
        <v>434</v>
      </c>
    </row>
    <row r="217" spans="1:6" x14ac:dyDescent="0.25">
      <c r="A217" s="151"/>
      <c r="B217" s="152"/>
      <c r="C217" s="147"/>
      <c r="D217" s="148"/>
      <c r="E217" s="149"/>
      <c r="F217" s="150"/>
    </row>
    <row r="218" spans="1:6" x14ac:dyDescent="0.25">
      <c r="A218" s="146">
        <v>50181</v>
      </c>
      <c r="B218" s="152" t="s">
        <v>215</v>
      </c>
      <c r="C218" s="147" t="s">
        <v>201</v>
      </c>
      <c r="D218" s="148">
        <v>2445</v>
      </c>
      <c r="E218" s="149"/>
      <c r="F218" s="150" t="s">
        <v>434</v>
      </c>
    </row>
    <row r="219" spans="1:6" x14ac:dyDescent="0.25">
      <c r="A219" s="146">
        <v>50181</v>
      </c>
      <c r="B219" s="152" t="s">
        <v>215</v>
      </c>
      <c r="C219" s="147" t="s">
        <v>202</v>
      </c>
      <c r="D219" s="148">
        <v>740</v>
      </c>
      <c r="E219" s="149">
        <f>SUM(D218:D219)</f>
        <v>3185</v>
      </c>
      <c r="F219" s="150" t="s">
        <v>434</v>
      </c>
    </row>
    <row r="220" spans="1:6" s="17" customFormat="1" x14ac:dyDescent="0.25">
      <c r="A220" s="189" t="s">
        <v>536</v>
      </c>
      <c r="B220" s="189"/>
      <c r="C220" s="34" t="s">
        <v>441</v>
      </c>
      <c r="D220" s="65"/>
      <c r="E220" s="69">
        <f>SUM(E178:E219)</f>
        <v>41295</v>
      </c>
      <c r="F220" s="27" t="s">
        <v>434</v>
      </c>
    </row>
    <row r="221" spans="1:6" x14ac:dyDescent="0.25">
      <c r="D221" s="66"/>
      <c r="E221" s="28"/>
    </row>
    <row r="222" spans="1:6" x14ac:dyDescent="0.25">
      <c r="A222" s="146">
        <v>41539</v>
      </c>
      <c r="B222" s="155" t="s">
        <v>229</v>
      </c>
      <c r="C222" s="147" t="s">
        <v>216</v>
      </c>
      <c r="D222" s="148">
        <v>7185</v>
      </c>
      <c r="E222" s="149"/>
      <c r="F222" s="150" t="s">
        <v>240</v>
      </c>
    </row>
    <row r="223" spans="1:6" x14ac:dyDescent="0.25">
      <c r="A223" s="146">
        <v>41539</v>
      </c>
      <c r="B223" s="155" t="s">
        <v>229</v>
      </c>
      <c r="C223" s="147" t="s">
        <v>217</v>
      </c>
      <c r="D223" s="148">
        <v>2275</v>
      </c>
      <c r="E223" s="149"/>
      <c r="F223" s="150" t="s">
        <v>240</v>
      </c>
    </row>
    <row r="224" spans="1:6" x14ac:dyDescent="0.25">
      <c r="A224" s="146">
        <v>41539</v>
      </c>
      <c r="B224" s="155" t="s">
        <v>229</v>
      </c>
      <c r="C224" s="147" t="s">
        <v>504</v>
      </c>
      <c r="D224" s="148">
        <v>660</v>
      </c>
      <c r="E224" s="149">
        <f>SUM(D222:D224)</f>
        <v>10120</v>
      </c>
      <c r="F224" s="150" t="s">
        <v>240</v>
      </c>
    </row>
    <row r="225" spans="1:6" x14ac:dyDescent="0.25">
      <c r="A225" s="151" t="s">
        <v>5</v>
      </c>
      <c r="B225" s="155"/>
      <c r="C225" s="147"/>
      <c r="D225" s="148"/>
      <c r="E225" s="149"/>
      <c r="F225" s="150"/>
    </row>
    <row r="226" spans="1:6" x14ac:dyDescent="0.25">
      <c r="A226" s="146">
        <v>41540</v>
      </c>
      <c r="B226" s="155" t="s">
        <v>229</v>
      </c>
      <c r="C226" s="147" t="s">
        <v>218</v>
      </c>
      <c r="D226" s="148">
        <v>3525</v>
      </c>
      <c r="E226" s="149"/>
      <c r="F226" s="150" t="s">
        <v>240</v>
      </c>
    </row>
    <row r="227" spans="1:6" x14ac:dyDescent="0.25">
      <c r="A227" s="146">
        <v>41540</v>
      </c>
      <c r="B227" s="155" t="s">
        <v>229</v>
      </c>
      <c r="C227" s="147" t="s">
        <v>505</v>
      </c>
      <c r="D227" s="148">
        <v>1860</v>
      </c>
      <c r="E227" s="149"/>
      <c r="F227" s="150" t="s">
        <v>240</v>
      </c>
    </row>
    <row r="228" spans="1:6" x14ac:dyDescent="0.25">
      <c r="A228" s="146">
        <v>41540</v>
      </c>
      <c r="B228" s="155" t="s">
        <v>229</v>
      </c>
      <c r="C228" s="147" t="s">
        <v>219</v>
      </c>
      <c r="D228" s="148">
        <v>2630</v>
      </c>
      <c r="E228" s="149">
        <f>SUM(D226:D228)</f>
        <v>8015</v>
      </c>
      <c r="F228" s="150" t="s">
        <v>240</v>
      </c>
    </row>
    <row r="229" spans="1:6" x14ac:dyDescent="0.25">
      <c r="A229" s="151" t="s">
        <v>5</v>
      </c>
      <c r="B229" s="155"/>
      <c r="C229" s="147"/>
      <c r="D229" s="148"/>
      <c r="E229" s="149"/>
      <c r="F229" s="150"/>
    </row>
    <row r="230" spans="1:6" x14ac:dyDescent="0.25">
      <c r="A230" s="146">
        <v>41541</v>
      </c>
      <c r="B230" s="155" t="s">
        <v>229</v>
      </c>
      <c r="C230" s="147" t="s">
        <v>222</v>
      </c>
      <c r="D230" s="148">
        <v>2680</v>
      </c>
      <c r="E230" s="149"/>
      <c r="F230" s="150" t="s">
        <v>240</v>
      </c>
    </row>
    <row r="231" spans="1:6" x14ac:dyDescent="0.25">
      <c r="A231" s="146">
        <v>41541</v>
      </c>
      <c r="B231" s="155" t="s">
        <v>229</v>
      </c>
      <c r="C231" s="147" t="s">
        <v>220</v>
      </c>
      <c r="D231" s="148">
        <v>240</v>
      </c>
      <c r="E231" s="149"/>
      <c r="F231" s="150" t="s">
        <v>240</v>
      </c>
    </row>
    <row r="232" spans="1:6" x14ac:dyDescent="0.25">
      <c r="A232" s="146">
        <v>41541</v>
      </c>
      <c r="B232" s="155" t="s">
        <v>229</v>
      </c>
      <c r="C232" s="147" t="s">
        <v>221</v>
      </c>
      <c r="D232" s="148">
        <v>1955</v>
      </c>
      <c r="E232" s="149">
        <f>SUM(D230:D232)</f>
        <v>4875</v>
      </c>
      <c r="F232" s="150" t="s">
        <v>240</v>
      </c>
    </row>
    <row r="233" spans="1:6" x14ac:dyDescent="0.25">
      <c r="A233" s="151" t="s">
        <v>5</v>
      </c>
      <c r="B233" s="155"/>
      <c r="C233" s="147"/>
      <c r="D233" s="148"/>
      <c r="E233" s="149"/>
      <c r="F233" s="150"/>
    </row>
    <row r="234" spans="1:6" x14ac:dyDescent="0.25">
      <c r="A234" s="146">
        <v>41542</v>
      </c>
      <c r="B234" s="155" t="s">
        <v>229</v>
      </c>
      <c r="C234" s="147" t="s">
        <v>225</v>
      </c>
      <c r="D234" s="148">
        <v>1325</v>
      </c>
      <c r="E234" s="149"/>
      <c r="F234" s="150" t="s">
        <v>240</v>
      </c>
    </row>
    <row r="235" spans="1:6" x14ac:dyDescent="0.25">
      <c r="A235" s="146">
        <v>41542</v>
      </c>
      <c r="B235" s="155" t="s">
        <v>229</v>
      </c>
      <c r="C235" s="147" t="s">
        <v>506</v>
      </c>
      <c r="D235" s="148">
        <v>970</v>
      </c>
      <c r="E235" s="149"/>
      <c r="F235" s="150" t="s">
        <v>240</v>
      </c>
    </row>
    <row r="236" spans="1:6" x14ac:dyDescent="0.25">
      <c r="A236" s="146">
        <v>41542</v>
      </c>
      <c r="B236" s="155" t="s">
        <v>229</v>
      </c>
      <c r="C236" s="147" t="s">
        <v>226</v>
      </c>
      <c r="D236" s="148">
        <v>370</v>
      </c>
      <c r="E236" s="149"/>
      <c r="F236" s="150" t="s">
        <v>240</v>
      </c>
    </row>
    <row r="237" spans="1:6" x14ac:dyDescent="0.25">
      <c r="A237" s="146">
        <v>41542</v>
      </c>
      <c r="B237" s="155" t="s">
        <v>229</v>
      </c>
      <c r="C237" s="147" t="s">
        <v>223</v>
      </c>
      <c r="D237" s="148">
        <v>1405</v>
      </c>
      <c r="E237" s="149"/>
      <c r="F237" s="150" t="s">
        <v>240</v>
      </c>
    </row>
    <row r="238" spans="1:6" x14ac:dyDescent="0.25">
      <c r="A238" s="146">
        <v>41542</v>
      </c>
      <c r="B238" s="155" t="s">
        <v>229</v>
      </c>
      <c r="C238" s="147" t="s">
        <v>224</v>
      </c>
      <c r="D238" s="148">
        <v>3880</v>
      </c>
      <c r="E238" s="149">
        <f>SUM(D234:D238)</f>
        <v>7950</v>
      </c>
      <c r="F238" s="150" t="s">
        <v>240</v>
      </c>
    </row>
    <row r="239" spans="1:6" x14ac:dyDescent="0.25">
      <c r="A239" s="151" t="s">
        <v>5</v>
      </c>
      <c r="B239" s="155"/>
      <c r="C239" s="147"/>
      <c r="D239" s="148"/>
      <c r="E239" s="149"/>
      <c r="F239" s="150"/>
    </row>
    <row r="240" spans="1:6" x14ac:dyDescent="0.25">
      <c r="A240" s="146">
        <v>41569</v>
      </c>
      <c r="B240" s="155" t="s">
        <v>209</v>
      </c>
      <c r="C240" s="147" t="s">
        <v>138</v>
      </c>
      <c r="D240" s="148">
        <v>360</v>
      </c>
      <c r="E240" s="149"/>
      <c r="F240" s="150" t="s">
        <v>240</v>
      </c>
    </row>
    <row r="241" spans="1:6" x14ac:dyDescent="0.25">
      <c r="A241" s="146">
        <v>41569</v>
      </c>
      <c r="B241" s="155" t="s">
        <v>209</v>
      </c>
      <c r="C241" s="147" t="s">
        <v>499</v>
      </c>
      <c r="D241" s="148">
        <v>2035</v>
      </c>
      <c r="E241" s="149"/>
      <c r="F241" s="150" t="s">
        <v>240</v>
      </c>
    </row>
    <row r="242" spans="1:6" x14ac:dyDescent="0.25">
      <c r="A242" s="146">
        <v>41569</v>
      </c>
      <c r="B242" s="155" t="s">
        <v>209</v>
      </c>
      <c r="C242" s="147" t="s">
        <v>139</v>
      </c>
      <c r="D242" s="148">
        <v>295</v>
      </c>
      <c r="E242" s="149"/>
      <c r="F242" s="150" t="s">
        <v>240</v>
      </c>
    </row>
    <row r="243" spans="1:6" x14ac:dyDescent="0.25">
      <c r="A243" s="146">
        <v>41569</v>
      </c>
      <c r="B243" s="155" t="s">
        <v>209</v>
      </c>
      <c r="C243" s="147" t="s">
        <v>140</v>
      </c>
      <c r="D243" s="148">
        <v>240</v>
      </c>
      <c r="E243" s="149"/>
      <c r="F243" s="150" t="s">
        <v>240</v>
      </c>
    </row>
    <row r="244" spans="1:6" x14ac:dyDescent="0.25">
      <c r="A244" s="146">
        <v>41569</v>
      </c>
      <c r="B244" s="155" t="s">
        <v>209</v>
      </c>
      <c r="C244" s="147" t="s">
        <v>141</v>
      </c>
      <c r="D244" s="148">
        <v>855</v>
      </c>
      <c r="E244" s="149"/>
      <c r="F244" s="150" t="s">
        <v>240</v>
      </c>
    </row>
    <row r="245" spans="1:6" x14ac:dyDescent="0.25">
      <c r="A245" s="146">
        <v>41569</v>
      </c>
      <c r="B245" s="155" t="s">
        <v>209</v>
      </c>
      <c r="C245" s="147" t="s">
        <v>500</v>
      </c>
      <c r="D245" s="148">
        <v>395</v>
      </c>
      <c r="E245" s="149"/>
      <c r="F245" s="150" t="s">
        <v>240</v>
      </c>
    </row>
    <row r="246" spans="1:6" x14ac:dyDescent="0.25">
      <c r="A246" s="146">
        <v>41569</v>
      </c>
      <c r="B246" s="155" t="s">
        <v>209</v>
      </c>
      <c r="C246" s="147" t="s">
        <v>507</v>
      </c>
      <c r="D246" s="148">
        <v>295</v>
      </c>
      <c r="E246" s="149"/>
      <c r="F246" s="150" t="s">
        <v>240</v>
      </c>
    </row>
    <row r="247" spans="1:6" x14ac:dyDescent="0.25">
      <c r="A247" s="146">
        <v>41569</v>
      </c>
      <c r="B247" s="155" t="s">
        <v>209</v>
      </c>
      <c r="C247" s="147" t="s">
        <v>142</v>
      </c>
      <c r="D247" s="148">
        <v>400</v>
      </c>
      <c r="E247" s="149"/>
      <c r="F247" s="150" t="s">
        <v>240</v>
      </c>
    </row>
    <row r="248" spans="1:6" x14ac:dyDescent="0.25">
      <c r="A248" s="146">
        <v>41569</v>
      </c>
      <c r="B248" s="155" t="s">
        <v>209</v>
      </c>
      <c r="C248" s="147" t="s">
        <v>143</v>
      </c>
      <c r="D248" s="148">
        <v>400</v>
      </c>
      <c r="E248" s="149"/>
      <c r="F248" s="150" t="s">
        <v>240</v>
      </c>
    </row>
    <row r="249" spans="1:6" x14ac:dyDescent="0.25">
      <c r="A249" s="146">
        <v>41569</v>
      </c>
      <c r="B249" s="155" t="s">
        <v>209</v>
      </c>
      <c r="C249" s="147" t="s">
        <v>502</v>
      </c>
      <c r="D249" s="148">
        <v>345</v>
      </c>
      <c r="E249" s="149">
        <f>SUM(D240:D249)</f>
        <v>5620</v>
      </c>
      <c r="F249" s="150" t="s">
        <v>240</v>
      </c>
    </row>
    <row r="250" spans="1:6" x14ac:dyDescent="0.25">
      <c r="A250" s="151" t="s">
        <v>5</v>
      </c>
      <c r="B250" s="155"/>
      <c r="C250" s="147"/>
      <c r="D250" s="148"/>
      <c r="E250" s="149"/>
      <c r="F250" s="150"/>
    </row>
    <row r="251" spans="1:6" x14ac:dyDescent="0.25">
      <c r="A251" s="146">
        <v>50769</v>
      </c>
      <c r="B251" s="155" t="s">
        <v>230</v>
      </c>
      <c r="C251" s="147" t="s">
        <v>228</v>
      </c>
      <c r="D251" s="148">
        <v>4425</v>
      </c>
      <c r="E251" s="149"/>
      <c r="F251" s="150" t="s">
        <v>240</v>
      </c>
    </row>
    <row r="252" spans="1:6" x14ac:dyDescent="0.25">
      <c r="A252" s="146">
        <v>50769</v>
      </c>
      <c r="B252" s="155" t="s">
        <v>230</v>
      </c>
      <c r="C252" s="147" t="s">
        <v>227</v>
      </c>
      <c r="D252" s="148">
        <v>1655</v>
      </c>
      <c r="E252" s="149">
        <f>SUM(D251:D252)</f>
        <v>6080</v>
      </c>
      <c r="F252" s="150" t="s">
        <v>240</v>
      </c>
    </row>
    <row r="253" spans="1:6" s="17" customFormat="1" x14ac:dyDescent="0.25">
      <c r="A253" s="189" t="s">
        <v>536</v>
      </c>
      <c r="B253" s="189"/>
      <c r="C253" s="34" t="s">
        <v>441</v>
      </c>
      <c r="D253" s="65"/>
      <c r="E253" s="69">
        <f>SUM(E223:E252)</f>
        <v>42660</v>
      </c>
      <c r="F253" s="27" t="s">
        <v>240</v>
      </c>
    </row>
    <row r="254" spans="1:6" x14ac:dyDescent="0.25">
      <c r="D254" s="66"/>
      <c r="E254" s="28"/>
    </row>
    <row r="255" spans="1:6" x14ac:dyDescent="0.25">
      <c r="A255" s="146">
        <v>41564</v>
      </c>
      <c r="B255" s="152" t="s">
        <v>208</v>
      </c>
      <c r="C255" s="147" t="s">
        <v>135</v>
      </c>
      <c r="D255" s="148">
        <v>2730</v>
      </c>
      <c r="E255" s="149"/>
      <c r="F255" s="150" t="s">
        <v>482</v>
      </c>
    </row>
    <row r="256" spans="1:6" x14ac:dyDescent="0.25">
      <c r="A256" s="146">
        <v>41564</v>
      </c>
      <c r="B256" s="152" t="s">
        <v>208</v>
      </c>
      <c r="C256" s="147" t="s">
        <v>136</v>
      </c>
      <c r="D256" s="148">
        <v>2740</v>
      </c>
      <c r="E256" s="149"/>
      <c r="F256" s="150" t="s">
        <v>482</v>
      </c>
    </row>
    <row r="257" spans="1:8" x14ac:dyDescent="0.25">
      <c r="A257" s="146">
        <v>41564</v>
      </c>
      <c r="B257" s="152" t="s">
        <v>208</v>
      </c>
      <c r="C257" s="147" t="s">
        <v>137</v>
      </c>
      <c r="D257" s="148">
        <v>10800</v>
      </c>
      <c r="E257" s="149"/>
      <c r="F257" s="150" t="s">
        <v>482</v>
      </c>
    </row>
    <row r="258" spans="1:8" x14ac:dyDescent="0.25">
      <c r="A258" s="146">
        <v>41564</v>
      </c>
      <c r="B258" s="152" t="s">
        <v>208</v>
      </c>
      <c r="C258" s="147" t="s">
        <v>503</v>
      </c>
      <c r="D258" s="148">
        <v>2895</v>
      </c>
      <c r="E258" s="149">
        <f>SUM(D255:D258)</f>
        <v>19165</v>
      </c>
      <c r="F258" s="150" t="s">
        <v>482</v>
      </c>
    </row>
    <row r="259" spans="1:8" s="17" customFormat="1" x14ac:dyDescent="0.25">
      <c r="A259" s="189" t="s">
        <v>536</v>
      </c>
      <c r="B259" s="189"/>
      <c r="C259" s="34" t="s">
        <v>441</v>
      </c>
      <c r="D259" s="65"/>
      <c r="E259" s="69">
        <f>SUM(E255:E258)</f>
        <v>19165</v>
      </c>
      <c r="F259" s="27" t="s">
        <v>482</v>
      </c>
    </row>
    <row r="260" spans="1:8" x14ac:dyDescent="0.25">
      <c r="D260" s="66"/>
      <c r="E260" s="28"/>
    </row>
    <row r="261" spans="1:8" x14ac:dyDescent="0.25">
      <c r="A261" s="146">
        <v>47798</v>
      </c>
      <c r="B261" s="152" t="s">
        <v>212</v>
      </c>
      <c r="C261" s="147" t="s">
        <v>148</v>
      </c>
      <c r="D261" s="148">
        <v>1305</v>
      </c>
      <c r="E261" s="149"/>
      <c r="F261" s="150" t="s">
        <v>526</v>
      </c>
      <c r="H261" s="4"/>
    </row>
    <row r="262" spans="1:8" x14ac:dyDescent="0.25">
      <c r="A262" s="146">
        <v>47798</v>
      </c>
      <c r="B262" s="152" t="s">
        <v>212</v>
      </c>
      <c r="C262" s="147" t="s">
        <v>149</v>
      </c>
      <c r="D262" s="148">
        <v>5270</v>
      </c>
      <c r="E262" s="149"/>
      <c r="F262" s="150" t="s">
        <v>527</v>
      </c>
      <c r="H262" s="4"/>
    </row>
    <row r="263" spans="1:8" x14ac:dyDescent="0.25">
      <c r="A263" s="146">
        <v>47798</v>
      </c>
      <c r="B263" s="152" t="s">
        <v>212</v>
      </c>
      <c r="C263" s="147" t="s">
        <v>150</v>
      </c>
      <c r="D263" s="148">
        <v>6590</v>
      </c>
      <c r="E263" s="149"/>
      <c r="F263" s="150" t="s">
        <v>526</v>
      </c>
      <c r="H263" s="4"/>
    </row>
    <row r="264" spans="1:8" x14ac:dyDescent="0.25">
      <c r="A264" s="146">
        <v>47798</v>
      </c>
      <c r="B264" s="152" t="s">
        <v>212</v>
      </c>
      <c r="C264" s="153" t="s">
        <v>151</v>
      </c>
      <c r="D264" s="148">
        <v>4380</v>
      </c>
      <c r="E264" s="149">
        <v>17545</v>
      </c>
      <c r="F264" s="150" t="s">
        <v>529</v>
      </c>
      <c r="H264" s="4"/>
    </row>
    <row r="265" spans="1:8" x14ac:dyDescent="0.25">
      <c r="A265" s="151" t="s">
        <v>5</v>
      </c>
      <c r="B265" s="152"/>
      <c r="C265" s="147"/>
      <c r="D265" s="148"/>
      <c r="E265" s="149"/>
      <c r="F265" s="150"/>
    </row>
    <row r="266" spans="1:8" x14ac:dyDescent="0.25">
      <c r="A266" s="146">
        <v>47799</v>
      </c>
      <c r="B266" s="152" t="s">
        <v>212</v>
      </c>
      <c r="C266" s="147" t="s">
        <v>152</v>
      </c>
      <c r="D266" s="148">
        <v>855</v>
      </c>
      <c r="E266" s="149"/>
      <c r="F266" s="150" t="s">
        <v>526</v>
      </c>
    </row>
    <row r="267" spans="1:8" x14ac:dyDescent="0.25">
      <c r="A267" s="146">
        <v>47799</v>
      </c>
      <c r="B267" s="152" t="s">
        <v>212</v>
      </c>
      <c r="C267" s="153" t="s">
        <v>153</v>
      </c>
      <c r="D267" s="148">
        <v>5080</v>
      </c>
      <c r="E267" s="149"/>
      <c r="F267" s="150" t="s">
        <v>530</v>
      </c>
    </row>
    <row r="268" spans="1:8" x14ac:dyDescent="0.25">
      <c r="A268" s="146">
        <v>47799</v>
      </c>
      <c r="B268" s="152" t="s">
        <v>212</v>
      </c>
      <c r="C268" s="147" t="s">
        <v>154</v>
      </c>
      <c r="D268" s="148">
        <v>3445</v>
      </c>
      <c r="E268" s="149"/>
      <c r="F268" s="150" t="s">
        <v>526</v>
      </c>
    </row>
    <row r="269" spans="1:8" x14ac:dyDescent="0.25">
      <c r="A269" s="146">
        <v>47799</v>
      </c>
      <c r="B269" s="152" t="s">
        <v>212</v>
      </c>
      <c r="C269" s="147" t="s">
        <v>155</v>
      </c>
      <c r="D269" s="148">
        <v>2535</v>
      </c>
      <c r="E269" s="149">
        <v>11915</v>
      </c>
      <c r="F269" s="150" t="s">
        <v>526</v>
      </c>
    </row>
    <row r="270" spans="1:8" x14ac:dyDescent="0.25">
      <c r="A270" s="151" t="s">
        <v>5</v>
      </c>
      <c r="B270" s="152"/>
      <c r="C270" s="147"/>
      <c r="D270" s="148"/>
      <c r="E270" s="149"/>
      <c r="F270" s="150"/>
    </row>
    <row r="271" spans="1:8" x14ac:dyDescent="0.25">
      <c r="A271" s="146">
        <v>47800</v>
      </c>
      <c r="B271" s="152" t="s">
        <v>212</v>
      </c>
      <c r="C271" s="147" t="s">
        <v>156</v>
      </c>
      <c r="D271" s="148">
        <v>3985</v>
      </c>
      <c r="E271" s="149"/>
      <c r="F271" s="150" t="s">
        <v>528</v>
      </c>
    </row>
    <row r="272" spans="1:8" x14ac:dyDescent="0.25">
      <c r="A272" s="146">
        <v>47800</v>
      </c>
      <c r="B272" s="152" t="s">
        <v>212</v>
      </c>
      <c r="C272" s="147" t="s">
        <v>157</v>
      </c>
      <c r="D272" s="148">
        <v>3140</v>
      </c>
      <c r="E272" s="149"/>
      <c r="F272" s="150" t="s">
        <v>528</v>
      </c>
    </row>
    <row r="273" spans="1:6" x14ac:dyDescent="0.25">
      <c r="A273" s="146">
        <v>47800</v>
      </c>
      <c r="B273" s="152" t="s">
        <v>212</v>
      </c>
      <c r="C273" s="147" t="s">
        <v>158</v>
      </c>
      <c r="D273" s="148">
        <v>2345</v>
      </c>
      <c r="E273" s="149">
        <v>9470</v>
      </c>
      <c r="F273" s="150" t="s">
        <v>528</v>
      </c>
    </row>
    <row r="274" spans="1:6" x14ac:dyDescent="0.25">
      <c r="A274" s="151" t="s">
        <v>5</v>
      </c>
      <c r="B274" s="152"/>
      <c r="C274" s="147"/>
      <c r="D274" s="148"/>
      <c r="E274" s="149"/>
      <c r="F274" s="150"/>
    </row>
    <row r="275" spans="1:6" x14ac:dyDescent="0.25">
      <c r="A275" s="146">
        <v>47802</v>
      </c>
      <c r="B275" s="152" t="s">
        <v>212</v>
      </c>
      <c r="C275" s="147" t="s">
        <v>159</v>
      </c>
      <c r="D275" s="148">
        <v>785</v>
      </c>
      <c r="E275" s="149"/>
      <c r="F275" s="150" t="s">
        <v>528</v>
      </c>
    </row>
    <row r="276" spans="1:6" x14ac:dyDescent="0.25">
      <c r="A276" s="146">
        <v>47802</v>
      </c>
      <c r="B276" s="152" t="s">
        <v>212</v>
      </c>
      <c r="C276" s="147" t="s">
        <v>160</v>
      </c>
      <c r="D276" s="148">
        <v>1040</v>
      </c>
      <c r="E276" s="149"/>
      <c r="F276" s="150" t="s">
        <v>528</v>
      </c>
    </row>
    <row r="277" spans="1:6" x14ac:dyDescent="0.25">
      <c r="A277" s="146">
        <v>47802</v>
      </c>
      <c r="B277" s="152" t="s">
        <v>212</v>
      </c>
      <c r="C277" s="147" t="s">
        <v>161</v>
      </c>
      <c r="D277" s="148">
        <v>1765</v>
      </c>
      <c r="E277" s="149">
        <v>3590</v>
      </c>
      <c r="F277" s="150" t="s">
        <v>528</v>
      </c>
    </row>
    <row r="278" spans="1:6" x14ac:dyDescent="0.25">
      <c r="A278" s="151" t="s">
        <v>5</v>
      </c>
      <c r="B278" s="152"/>
      <c r="C278" s="147"/>
      <c r="D278" s="148"/>
      <c r="E278" s="149"/>
      <c r="F278" s="150"/>
    </row>
    <row r="279" spans="1:6" x14ac:dyDescent="0.25">
      <c r="A279" s="146">
        <v>47803</v>
      </c>
      <c r="B279" s="152" t="s">
        <v>212</v>
      </c>
      <c r="C279" s="147" t="s">
        <v>162</v>
      </c>
      <c r="D279" s="148">
        <v>6075</v>
      </c>
      <c r="E279" s="149"/>
      <c r="F279" s="150" t="s">
        <v>527</v>
      </c>
    </row>
    <row r="280" spans="1:6" x14ac:dyDescent="0.25">
      <c r="A280" s="146">
        <v>47803</v>
      </c>
      <c r="B280" s="152" t="s">
        <v>212</v>
      </c>
      <c r="C280" s="147" t="s">
        <v>163</v>
      </c>
      <c r="D280" s="148">
        <v>4970</v>
      </c>
      <c r="E280" s="149"/>
      <c r="F280" s="150" t="s">
        <v>527</v>
      </c>
    </row>
    <row r="281" spans="1:6" x14ac:dyDescent="0.25">
      <c r="A281" s="146">
        <v>47803</v>
      </c>
      <c r="B281" s="152" t="s">
        <v>212</v>
      </c>
      <c r="C281" s="153" t="s">
        <v>164</v>
      </c>
      <c r="D281" s="148">
        <v>2310</v>
      </c>
      <c r="E281" s="149">
        <v>13355</v>
      </c>
      <c r="F281" s="150" t="s">
        <v>531</v>
      </c>
    </row>
    <row r="282" spans="1:6" x14ac:dyDescent="0.25">
      <c r="A282" s="151" t="s">
        <v>5</v>
      </c>
      <c r="B282" s="152"/>
      <c r="C282" s="147"/>
      <c r="D282" s="148"/>
      <c r="E282" s="149"/>
      <c r="F282" s="150"/>
    </row>
    <row r="283" spans="1:6" x14ac:dyDescent="0.25">
      <c r="A283" s="146">
        <v>47804</v>
      </c>
      <c r="B283" s="152" t="s">
        <v>212</v>
      </c>
      <c r="C283" s="153" t="s">
        <v>165</v>
      </c>
      <c r="D283" s="148">
        <v>2870</v>
      </c>
      <c r="E283" s="149"/>
      <c r="F283" s="150" t="s">
        <v>529</v>
      </c>
    </row>
    <row r="284" spans="1:6" x14ac:dyDescent="0.25">
      <c r="A284" s="146">
        <v>47804</v>
      </c>
      <c r="B284" s="152" t="s">
        <v>212</v>
      </c>
      <c r="C284" s="147" t="s">
        <v>166</v>
      </c>
      <c r="D284" s="148">
        <v>1695</v>
      </c>
      <c r="E284" s="149"/>
      <c r="F284" s="150" t="s">
        <v>526</v>
      </c>
    </row>
    <row r="285" spans="1:6" x14ac:dyDescent="0.25">
      <c r="A285" s="146">
        <v>47804</v>
      </c>
      <c r="B285" s="152" t="s">
        <v>212</v>
      </c>
      <c r="C285" s="147" t="s">
        <v>167</v>
      </c>
      <c r="D285" s="148">
        <v>2170</v>
      </c>
      <c r="E285" s="149"/>
      <c r="F285" s="150" t="s">
        <v>526</v>
      </c>
    </row>
    <row r="286" spans="1:6" x14ac:dyDescent="0.25">
      <c r="A286" s="146">
        <v>47804</v>
      </c>
      <c r="B286" s="152" t="s">
        <v>212</v>
      </c>
      <c r="C286" s="147" t="s">
        <v>168</v>
      </c>
      <c r="D286" s="148">
        <v>770</v>
      </c>
      <c r="E286" s="149">
        <v>7505</v>
      </c>
      <c r="F286" s="150" t="s">
        <v>526</v>
      </c>
    </row>
    <row r="287" spans="1:6" x14ac:dyDescent="0.25">
      <c r="A287" s="151" t="s">
        <v>5</v>
      </c>
      <c r="B287" s="152"/>
      <c r="C287" s="147"/>
      <c r="D287" s="148"/>
      <c r="E287" s="149"/>
      <c r="F287" s="150"/>
    </row>
    <row r="288" spans="1:6" x14ac:dyDescent="0.25">
      <c r="A288" s="146">
        <v>47805</v>
      </c>
      <c r="B288" s="152" t="s">
        <v>212</v>
      </c>
      <c r="C288" s="147" t="s">
        <v>169</v>
      </c>
      <c r="D288" s="148">
        <v>2100</v>
      </c>
      <c r="E288" s="149"/>
      <c r="F288" s="150" t="s">
        <v>526</v>
      </c>
    </row>
    <row r="289" spans="1:6" x14ac:dyDescent="0.25">
      <c r="A289" s="146">
        <v>47805</v>
      </c>
      <c r="B289" s="152" t="s">
        <v>212</v>
      </c>
      <c r="C289" s="147" t="s">
        <v>170</v>
      </c>
      <c r="D289" s="148">
        <v>5710</v>
      </c>
      <c r="E289" s="149">
        <v>7810</v>
      </c>
      <c r="F289" s="150" t="s">
        <v>526</v>
      </c>
    </row>
    <row r="290" spans="1:6" x14ac:dyDescent="0.25">
      <c r="A290" s="151" t="s">
        <v>5</v>
      </c>
      <c r="B290" s="152"/>
      <c r="C290" s="147"/>
      <c r="D290" s="148"/>
      <c r="E290" s="149"/>
      <c r="F290" s="150"/>
    </row>
    <row r="291" spans="1:6" x14ac:dyDescent="0.25">
      <c r="A291" s="146">
        <v>47807</v>
      </c>
      <c r="B291" s="152" t="s">
        <v>212</v>
      </c>
      <c r="C291" s="147" t="s">
        <v>171</v>
      </c>
      <c r="D291" s="148">
        <v>2955</v>
      </c>
      <c r="E291" s="149"/>
      <c r="F291" s="150" t="s">
        <v>526</v>
      </c>
    </row>
    <row r="292" spans="1:6" x14ac:dyDescent="0.25">
      <c r="A292" s="146">
        <v>47807</v>
      </c>
      <c r="B292" s="152" t="s">
        <v>212</v>
      </c>
      <c r="C292" s="147" t="s">
        <v>172</v>
      </c>
      <c r="D292" s="148">
        <v>4650</v>
      </c>
      <c r="E292" s="149"/>
      <c r="F292" s="150" t="s">
        <v>526</v>
      </c>
    </row>
    <row r="293" spans="1:6" x14ac:dyDescent="0.25">
      <c r="A293" s="146">
        <v>47807</v>
      </c>
      <c r="B293" s="152" t="s">
        <v>212</v>
      </c>
      <c r="C293" s="147" t="s">
        <v>173</v>
      </c>
      <c r="D293" s="148">
        <v>755</v>
      </c>
      <c r="E293" s="149"/>
      <c r="F293" s="150" t="s">
        <v>526</v>
      </c>
    </row>
    <row r="294" spans="1:6" x14ac:dyDescent="0.25">
      <c r="A294" s="146">
        <v>47807</v>
      </c>
      <c r="B294" s="152" t="s">
        <v>212</v>
      </c>
      <c r="C294" s="147" t="s">
        <v>174</v>
      </c>
      <c r="D294" s="148">
        <v>720</v>
      </c>
      <c r="E294" s="149"/>
      <c r="F294" s="150" t="s">
        <v>526</v>
      </c>
    </row>
    <row r="295" spans="1:6" x14ac:dyDescent="0.25">
      <c r="A295" s="146">
        <v>47807</v>
      </c>
      <c r="B295" s="152" t="s">
        <v>212</v>
      </c>
      <c r="C295" s="147" t="s">
        <v>175</v>
      </c>
      <c r="D295" s="148">
        <v>720</v>
      </c>
      <c r="E295" s="149"/>
      <c r="F295" s="150" t="s">
        <v>526</v>
      </c>
    </row>
    <row r="296" spans="1:6" x14ac:dyDescent="0.25">
      <c r="A296" s="146">
        <v>47807</v>
      </c>
      <c r="B296" s="152" t="s">
        <v>212</v>
      </c>
      <c r="C296" s="147" t="s">
        <v>4</v>
      </c>
      <c r="D296" s="148">
        <v>2075</v>
      </c>
      <c r="E296" s="149">
        <v>11875</v>
      </c>
      <c r="F296" s="150" t="s">
        <v>526</v>
      </c>
    </row>
    <row r="297" spans="1:6" x14ac:dyDescent="0.25">
      <c r="A297" s="151" t="s">
        <v>5</v>
      </c>
      <c r="B297" s="152"/>
      <c r="C297" s="147"/>
      <c r="D297" s="148"/>
      <c r="E297" s="149"/>
      <c r="F297" s="150"/>
    </row>
    <row r="298" spans="1:6" x14ac:dyDescent="0.25">
      <c r="A298" s="146">
        <v>47809</v>
      </c>
      <c r="B298" s="152" t="s">
        <v>212</v>
      </c>
      <c r="C298" s="147" t="s">
        <v>176</v>
      </c>
      <c r="D298" s="148">
        <v>1180</v>
      </c>
      <c r="E298" s="149"/>
      <c r="F298" s="150" t="s">
        <v>528</v>
      </c>
    </row>
    <row r="299" spans="1:6" x14ac:dyDescent="0.25">
      <c r="A299" s="146">
        <v>47809</v>
      </c>
      <c r="B299" s="152" t="s">
        <v>212</v>
      </c>
      <c r="C299" s="147" t="s">
        <v>177</v>
      </c>
      <c r="D299" s="148">
        <v>3140</v>
      </c>
      <c r="E299" s="149"/>
      <c r="F299" s="150" t="s">
        <v>528</v>
      </c>
    </row>
    <row r="300" spans="1:6" x14ac:dyDescent="0.25">
      <c r="A300" s="146">
        <v>47809</v>
      </c>
      <c r="B300" s="152" t="s">
        <v>212</v>
      </c>
      <c r="C300" s="147" t="s">
        <v>175</v>
      </c>
      <c r="D300" s="148">
        <v>320</v>
      </c>
      <c r="E300" s="149"/>
      <c r="F300" s="150" t="s">
        <v>526</v>
      </c>
    </row>
    <row r="301" spans="1:6" x14ac:dyDescent="0.25">
      <c r="A301" s="146">
        <v>47809</v>
      </c>
      <c r="B301" s="152" t="s">
        <v>212</v>
      </c>
      <c r="C301" s="147" t="s">
        <v>178</v>
      </c>
      <c r="D301" s="148">
        <v>4265</v>
      </c>
      <c r="E301" s="149"/>
      <c r="F301" s="150" t="s">
        <v>528</v>
      </c>
    </row>
    <row r="302" spans="1:6" x14ac:dyDescent="0.25">
      <c r="A302" s="146">
        <v>47809</v>
      </c>
      <c r="B302" s="152" t="s">
        <v>212</v>
      </c>
      <c r="C302" s="153" t="s">
        <v>179</v>
      </c>
      <c r="D302" s="148">
        <v>2215</v>
      </c>
      <c r="E302" s="149"/>
      <c r="F302" s="150" t="s">
        <v>530</v>
      </c>
    </row>
    <row r="303" spans="1:6" x14ac:dyDescent="0.25">
      <c r="A303" s="146">
        <v>47809</v>
      </c>
      <c r="B303" s="152" t="s">
        <v>212</v>
      </c>
      <c r="C303" s="147" t="s">
        <v>158</v>
      </c>
      <c r="D303" s="148">
        <v>1525</v>
      </c>
      <c r="E303" s="149">
        <v>12645</v>
      </c>
      <c r="F303" s="150" t="s">
        <v>528</v>
      </c>
    </row>
    <row r="304" spans="1:6" x14ac:dyDescent="0.25">
      <c r="A304" s="151" t="s">
        <v>5</v>
      </c>
      <c r="B304" s="152"/>
      <c r="C304" s="147"/>
      <c r="D304" s="148"/>
      <c r="E304" s="149"/>
      <c r="F304" s="150"/>
    </row>
    <row r="305" spans="1:6" x14ac:dyDescent="0.25">
      <c r="A305" s="146">
        <v>47829</v>
      </c>
      <c r="B305" s="152" t="s">
        <v>212</v>
      </c>
      <c r="C305" s="147" t="s">
        <v>180</v>
      </c>
      <c r="D305" s="148">
        <v>1370</v>
      </c>
      <c r="E305" s="149"/>
      <c r="F305" s="150" t="s">
        <v>528</v>
      </c>
    </row>
    <row r="306" spans="1:6" x14ac:dyDescent="0.25">
      <c r="A306" s="146">
        <v>47829</v>
      </c>
      <c r="B306" s="152" t="s">
        <v>212</v>
      </c>
      <c r="C306" s="147" t="s">
        <v>181</v>
      </c>
      <c r="D306" s="148">
        <v>2040</v>
      </c>
      <c r="E306" s="149"/>
      <c r="F306" s="150" t="s">
        <v>528</v>
      </c>
    </row>
    <row r="307" spans="1:6" x14ac:dyDescent="0.25">
      <c r="A307" s="146">
        <v>47829</v>
      </c>
      <c r="B307" s="152" t="s">
        <v>212</v>
      </c>
      <c r="C307" s="147" t="s">
        <v>182</v>
      </c>
      <c r="D307" s="148">
        <v>2175</v>
      </c>
      <c r="E307" s="149"/>
      <c r="F307" s="150" t="s">
        <v>528</v>
      </c>
    </row>
    <row r="308" spans="1:6" x14ac:dyDescent="0.25">
      <c r="A308" s="146">
        <v>47829</v>
      </c>
      <c r="B308" s="152" t="s">
        <v>212</v>
      </c>
      <c r="C308" s="147" t="s">
        <v>183</v>
      </c>
      <c r="D308" s="148">
        <v>3840</v>
      </c>
      <c r="E308" s="149"/>
      <c r="F308" s="150" t="s">
        <v>528</v>
      </c>
    </row>
    <row r="309" spans="1:6" x14ac:dyDescent="0.25">
      <c r="A309" s="146">
        <v>47829</v>
      </c>
      <c r="B309" s="152" t="s">
        <v>212</v>
      </c>
      <c r="C309" s="147" t="s">
        <v>184</v>
      </c>
      <c r="D309" s="148">
        <v>3155</v>
      </c>
      <c r="E309" s="149">
        <v>12580</v>
      </c>
      <c r="F309" s="150" t="s">
        <v>528</v>
      </c>
    </row>
    <row r="310" spans="1:6" x14ac:dyDescent="0.25">
      <c r="A310" s="151" t="s">
        <v>5</v>
      </c>
      <c r="B310" s="152"/>
      <c r="C310" s="147"/>
      <c r="D310" s="148"/>
      <c r="E310" s="149"/>
      <c r="F310" s="150"/>
    </row>
    <row r="311" spans="1:6" x14ac:dyDescent="0.25">
      <c r="A311" s="146">
        <v>47839</v>
      </c>
      <c r="B311" s="152" t="s">
        <v>212</v>
      </c>
      <c r="C311" s="147" t="s">
        <v>185</v>
      </c>
      <c r="D311" s="148">
        <v>2590</v>
      </c>
      <c r="E311" s="149"/>
      <c r="F311" s="150" t="s">
        <v>527</v>
      </c>
    </row>
    <row r="312" spans="1:6" x14ac:dyDescent="0.25">
      <c r="A312" s="146">
        <v>47839</v>
      </c>
      <c r="B312" s="152" t="s">
        <v>212</v>
      </c>
      <c r="C312" s="147" t="s">
        <v>186</v>
      </c>
      <c r="D312" s="148">
        <v>1740</v>
      </c>
      <c r="E312" s="149"/>
      <c r="F312" s="150" t="s">
        <v>527</v>
      </c>
    </row>
    <row r="313" spans="1:6" x14ac:dyDescent="0.25">
      <c r="A313" s="146">
        <v>47839</v>
      </c>
      <c r="B313" s="152" t="s">
        <v>212</v>
      </c>
      <c r="C313" s="147" t="s">
        <v>187</v>
      </c>
      <c r="D313" s="148">
        <v>2995</v>
      </c>
      <c r="E313" s="149">
        <v>7325</v>
      </c>
      <c r="F313" s="150" t="s">
        <v>527</v>
      </c>
    </row>
    <row r="314" spans="1:6" x14ac:dyDescent="0.25">
      <c r="A314" s="146"/>
      <c r="B314" s="152"/>
      <c r="C314" s="154" t="s">
        <v>532</v>
      </c>
      <c r="D314" s="148"/>
      <c r="E314" s="149"/>
      <c r="F314" s="150"/>
    </row>
    <row r="315" spans="1:6" x14ac:dyDescent="0.25">
      <c r="A315" s="146"/>
      <c r="B315" s="152"/>
      <c r="C315" s="154" t="s">
        <v>533</v>
      </c>
      <c r="D315" s="148"/>
      <c r="E315" s="149"/>
      <c r="F315" s="150"/>
    </row>
    <row r="316" spans="1:6" x14ac:dyDescent="0.25">
      <c r="A316" s="146"/>
      <c r="B316" s="152"/>
      <c r="C316" s="154" t="s">
        <v>534</v>
      </c>
      <c r="D316" s="148"/>
      <c r="E316" s="149"/>
      <c r="F316" s="150"/>
    </row>
    <row r="317" spans="1:6" s="17" customFormat="1" x14ac:dyDescent="0.25">
      <c r="A317" s="189" t="s">
        <v>536</v>
      </c>
      <c r="B317" s="189"/>
      <c r="C317" s="34" t="s">
        <v>441</v>
      </c>
      <c r="D317" s="65"/>
      <c r="E317" s="69">
        <f>SUM(E261:E313)</f>
        <v>115615</v>
      </c>
      <c r="F317" s="27" t="s">
        <v>244</v>
      </c>
    </row>
    <row r="318" spans="1:6" x14ac:dyDescent="0.25">
      <c r="A318" s="1" t="s">
        <v>5</v>
      </c>
      <c r="B318" s="3"/>
      <c r="D318" s="66"/>
      <c r="E318" s="28"/>
    </row>
    <row r="319" spans="1:6" x14ac:dyDescent="0.25">
      <c r="A319" s="146">
        <v>47877</v>
      </c>
      <c r="B319" s="152" t="s">
        <v>191</v>
      </c>
      <c r="C319" s="147" t="s">
        <v>188</v>
      </c>
      <c r="D319" s="148">
        <v>5315</v>
      </c>
      <c r="E319" s="149"/>
      <c r="F319" s="150" t="s">
        <v>245</v>
      </c>
    </row>
    <row r="320" spans="1:6" x14ac:dyDescent="0.25">
      <c r="A320" s="146">
        <v>47877</v>
      </c>
      <c r="B320" s="152" t="s">
        <v>191</v>
      </c>
      <c r="C320" s="147" t="s">
        <v>189</v>
      </c>
      <c r="D320" s="148">
        <v>2885</v>
      </c>
      <c r="E320" s="149"/>
      <c r="F320" s="150" t="s">
        <v>245</v>
      </c>
    </row>
    <row r="321" spans="1:6" x14ac:dyDescent="0.25">
      <c r="A321" s="146">
        <v>47877</v>
      </c>
      <c r="B321" s="152" t="s">
        <v>191</v>
      </c>
      <c r="C321" s="147" t="s">
        <v>190</v>
      </c>
      <c r="D321" s="148">
        <v>5430</v>
      </c>
      <c r="E321" s="149"/>
      <c r="F321" s="150" t="s">
        <v>245</v>
      </c>
    </row>
    <row r="322" spans="1:6" x14ac:dyDescent="0.25">
      <c r="A322" s="146">
        <v>47877</v>
      </c>
      <c r="B322" s="152" t="s">
        <v>191</v>
      </c>
      <c r="C322" s="147" t="s">
        <v>191</v>
      </c>
      <c r="D322" s="148">
        <v>9570</v>
      </c>
      <c r="E322" s="149">
        <v>23200</v>
      </c>
      <c r="F322" s="150" t="s">
        <v>245</v>
      </c>
    </row>
    <row r="323" spans="1:6" x14ac:dyDescent="0.25">
      <c r="A323" s="146"/>
      <c r="B323" s="152"/>
      <c r="C323" s="147"/>
      <c r="D323" s="148"/>
      <c r="E323" s="149"/>
      <c r="F323" s="150"/>
    </row>
    <row r="324" spans="1:6" x14ac:dyDescent="0.25">
      <c r="A324" s="146"/>
      <c r="B324" s="152"/>
      <c r="C324" s="147"/>
      <c r="D324" s="148"/>
      <c r="E324" s="149"/>
      <c r="F324" s="150"/>
    </row>
    <row r="325" spans="1:6" s="17" customFormat="1" x14ac:dyDescent="0.25">
      <c r="A325" s="189" t="s">
        <v>536</v>
      </c>
      <c r="B325" s="189"/>
      <c r="C325" s="34" t="s">
        <v>441</v>
      </c>
      <c r="D325" s="65"/>
      <c r="E325" s="69">
        <f>SUM(E319:E322)</f>
        <v>23200</v>
      </c>
      <c r="F325" s="27" t="s">
        <v>245</v>
      </c>
    </row>
    <row r="326" spans="1:6" x14ac:dyDescent="0.25">
      <c r="A326" s="1" t="s">
        <v>5</v>
      </c>
      <c r="B326" s="3"/>
      <c r="D326" s="66"/>
      <c r="E326" s="28"/>
    </row>
    <row r="327" spans="1:6" x14ac:dyDescent="0.25">
      <c r="A327" s="146">
        <v>47906</v>
      </c>
      <c r="B327" s="147" t="s">
        <v>192</v>
      </c>
      <c r="C327" s="147" t="s">
        <v>192</v>
      </c>
      <c r="D327" s="148">
        <v>10660</v>
      </c>
      <c r="E327" s="149"/>
      <c r="F327" s="150" t="s">
        <v>246</v>
      </c>
    </row>
    <row r="328" spans="1:6" x14ac:dyDescent="0.25">
      <c r="A328" s="146">
        <v>47906</v>
      </c>
      <c r="B328" s="147" t="s">
        <v>192</v>
      </c>
      <c r="C328" s="147" t="s">
        <v>193</v>
      </c>
      <c r="D328" s="148">
        <v>3080</v>
      </c>
      <c r="E328" s="149"/>
      <c r="F328" s="150" t="s">
        <v>246</v>
      </c>
    </row>
    <row r="329" spans="1:6" x14ac:dyDescent="0.25">
      <c r="A329" s="146">
        <v>47906</v>
      </c>
      <c r="B329" s="147" t="s">
        <v>192</v>
      </c>
      <c r="C329" s="147" t="s">
        <v>194</v>
      </c>
      <c r="D329" s="148">
        <v>1140</v>
      </c>
      <c r="E329" s="149">
        <v>14880</v>
      </c>
      <c r="F329" s="150" t="s">
        <v>246</v>
      </c>
    </row>
    <row r="330" spans="1:6" x14ac:dyDescent="0.25">
      <c r="A330" s="151" t="s">
        <v>5</v>
      </c>
      <c r="B330" s="152"/>
      <c r="C330" s="147"/>
      <c r="D330" s="148"/>
      <c r="E330" s="149"/>
      <c r="F330" s="150"/>
    </row>
    <row r="331" spans="1:6" x14ac:dyDescent="0.25">
      <c r="A331" s="146">
        <v>47918</v>
      </c>
      <c r="B331" s="152" t="s">
        <v>213</v>
      </c>
      <c r="C331" s="147" t="s">
        <v>195</v>
      </c>
      <c r="D331" s="148">
        <v>10260</v>
      </c>
      <c r="E331" s="149"/>
      <c r="F331" s="150" t="s">
        <v>246</v>
      </c>
    </row>
    <row r="332" spans="1:6" x14ac:dyDescent="0.25">
      <c r="A332" s="146">
        <v>47918</v>
      </c>
      <c r="B332" s="152" t="s">
        <v>213</v>
      </c>
      <c r="C332" s="147" t="s">
        <v>196</v>
      </c>
      <c r="D332" s="148">
        <v>2580</v>
      </c>
      <c r="E332" s="149">
        <v>12840</v>
      </c>
      <c r="F332" s="150" t="s">
        <v>246</v>
      </c>
    </row>
    <row r="333" spans="1:6" x14ac:dyDescent="0.25">
      <c r="A333" s="151" t="s">
        <v>5</v>
      </c>
      <c r="B333" s="152"/>
      <c r="C333" s="147"/>
      <c r="D333" s="148"/>
      <c r="E333" s="149"/>
      <c r="F333" s="150"/>
    </row>
    <row r="334" spans="1:6" x14ac:dyDescent="0.25">
      <c r="A334" s="146">
        <v>47929</v>
      </c>
      <c r="B334" s="147" t="s">
        <v>197</v>
      </c>
      <c r="C334" s="147" t="s">
        <v>197</v>
      </c>
      <c r="D334" s="148">
        <v>3235</v>
      </c>
      <c r="E334" s="149"/>
      <c r="F334" s="150" t="s">
        <v>246</v>
      </c>
    </row>
    <row r="335" spans="1:6" x14ac:dyDescent="0.25">
      <c r="A335" s="146">
        <v>47929</v>
      </c>
      <c r="B335" s="147" t="s">
        <v>197</v>
      </c>
      <c r="C335" s="147" t="s">
        <v>198</v>
      </c>
      <c r="D335" s="148">
        <v>930</v>
      </c>
      <c r="E335" s="149"/>
      <c r="F335" s="150" t="s">
        <v>246</v>
      </c>
    </row>
    <row r="336" spans="1:6" x14ac:dyDescent="0.25">
      <c r="A336" s="146">
        <v>47929</v>
      </c>
      <c r="B336" s="147" t="s">
        <v>197</v>
      </c>
      <c r="C336" s="147" t="s">
        <v>199</v>
      </c>
      <c r="D336" s="148">
        <v>1530</v>
      </c>
      <c r="E336" s="149"/>
      <c r="F336" s="150" t="s">
        <v>246</v>
      </c>
    </row>
    <row r="337" spans="1:6" x14ac:dyDescent="0.25">
      <c r="A337" s="146">
        <v>47929</v>
      </c>
      <c r="B337" s="147" t="s">
        <v>197</v>
      </c>
      <c r="C337" s="147" t="s">
        <v>200</v>
      </c>
      <c r="D337" s="148">
        <v>735</v>
      </c>
      <c r="E337" s="149">
        <v>6430</v>
      </c>
      <c r="F337" s="150" t="s">
        <v>246</v>
      </c>
    </row>
    <row r="338" spans="1:6" s="17" customFormat="1" x14ac:dyDescent="0.25">
      <c r="A338" s="189" t="s">
        <v>536</v>
      </c>
      <c r="B338" s="189"/>
      <c r="C338" s="34" t="s">
        <v>441</v>
      </c>
      <c r="D338" s="65"/>
      <c r="E338" s="69">
        <f>SUM(E327:E337)</f>
        <v>34150</v>
      </c>
      <c r="F338" s="27" t="s">
        <v>246</v>
      </c>
    </row>
    <row r="339" spans="1:6" x14ac:dyDescent="0.25">
      <c r="A339" s="128"/>
      <c r="B339" s="129"/>
      <c r="C339" s="130"/>
      <c r="D339" s="131"/>
      <c r="E339" s="131"/>
      <c r="F339" s="130"/>
    </row>
    <row r="340" spans="1:6" s="19" customFormat="1" x14ac:dyDescent="0.25">
      <c r="A340" s="138">
        <v>47608</v>
      </c>
      <c r="B340" s="26" t="s">
        <v>335</v>
      </c>
      <c r="C340" s="133" t="s">
        <v>336</v>
      </c>
      <c r="D340" s="32">
        <v>8835</v>
      </c>
      <c r="E340" s="32"/>
      <c r="F340" s="26" t="s">
        <v>413</v>
      </c>
    </row>
    <row r="341" spans="1:6" s="19" customFormat="1" x14ac:dyDescent="0.25">
      <c r="A341" s="138">
        <v>47608</v>
      </c>
      <c r="B341" s="26" t="s">
        <v>335</v>
      </c>
      <c r="C341" s="133" t="s">
        <v>338</v>
      </c>
      <c r="D341" s="32">
        <v>1910</v>
      </c>
      <c r="E341" s="32"/>
      <c r="F341" s="26" t="s">
        <v>413</v>
      </c>
    </row>
    <row r="342" spans="1:6" s="19" customFormat="1" x14ac:dyDescent="0.25">
      <c r="A342" s="138">
        <v>47608</v>
      </c>
      <c r="B342" s="26" t="s">
        <v>335</v>
      </c>
      <c r="C342" s="133" t="s">
        <v>339</v>
      </c>
      <c r="D342" s="32">
        <v>2180</v>
      </c>
      <c r="E342" s="32"/>
      <c r="F342" s="26" t="s">
        <v>413</v>
      </c>
    </row>
    <row r="343" spans="1:6" s="19" customFormat="1" x14ac:dyDescent="0.25">
      <c r="A343" s="138">
        <v>47608</v>
      </c>
      <c r="B343" s="26" t="s">
        <v>335</v>
      </c>
      <c r="C343" s="133" t="s">
        <v>647</v>
      </c>
      <c r="D343" s="32">
        <v>700</v>
      </c>
      <c r="E343" s="32"/>
      <c r="F343" s="26" t="s">
        <v>413</v>
      </c>
    </row>
    <row r="344" spans="1:6" s="19" customFormat="1" x14ac:dyDescent="0.25">
      <c r="A344" s="138">
        <v>47608</v>
      </c>
      <c r="B344" s="26" t="s">
        <v>335</v>
      </c>
      <c r="C344" s="133" t="s">
        <v>340</v>
      </c>
      <c r="D344" s="32">
        <v>925</v>
      </c>
      <c r="E344" s="32"/>
      <c r="F344" s="26" t="s">
        <v>413</v>
      </c>
    </row>
    <row r="345" spans="1:6" s="19" customFormat="1" x14ac:dyDescent="0.25">
      <c r="A345" s="138">
        <v>47608</v>
      </c>
      <c r="B345" s="26" t="s">
        <v>335</v>
      </c>
      <c r="C345" s="133" t="s">
        <v>341</v>
      </c>
      <c r="D345" s="32">
        <v>985</v>
      </c>
      <c r="E345" s="32">
        <f>SUM(D340:D345)</f>
        <v>15535</v>
      </c>
      <c r="F345" s="26" t="s">
        <v>413</v>
      </c>
    </row>
    <row r="346" spans="1:6" s="19" customFormat="1" x14ac:dyDescent="0.25">
      <c r="A346" s="138"/>
      <c r="B346" s="26"/>
      <c r="C346" s="133"/>
      <c r="D346" s="32"/>
      <c r="E346" s="32"/>
      <c r="F346" s="26"/>
    </row>
    <row r="347" spans="1:6" s="19" customFormat="1" x14ac:dyDescent="0.25">
      <c r="A347" s="138">
        <v>47661</v>
      </c>
      <c r="B347" s="26" t="s">
        <v>342</v>
      </c>
      <c r="C347" s="133" t="s">
        <v>343</v>
      </c>
      <c r="D347" s="32">
        <v>2810</v>
      </c>
      <c r="E347" s="32"/>
      <c r="F347" s="26" t="s">
        <v>413</v>
      </c>
    </row>
    <row r="348" spans="1:6" s="19" customFormat="1" x14ac:dyDescent="0.25">
      <c r="A348" s="138">
        <v>47661</v>
      </c>
      <c r="B348" s="26" t="s">
        <v>342</v>
      </c>
      <c r="C348" s="133" t="s">
        <v>344</v>
      </c>
      <c r="D348" s="32">
        <v>2455</v>
      </c>
      <c r="E348" s="32">
        <f>SUM(D347:D348)</f>
        <v>5265</v>
      </c>
      <c r="F348" s="26" t="s">
        <v>413</v>
      </c>
    </row>
    <row r="349" spans="1:6" s="19" customFormat="1" x14ac:dyDescent="0.25">
      <c r="A349" s="138"/>
      <c r="B349" s="26"/>
      <c r="C349" s="133"/>
      <c r="D349" s="32"/>
      <c r="E349" s="32"/>
      <c r="F349" s="26"/>
    </row>
    <row r="350" spans="1:6" s="19" customFormat="1" x14ac:dyDescent="0.25">
      <c r="A350" s="138">
        <v>47647</v>
      </c>
      <c r="B350" s="26" t="s">
        <v>345</v>
      </c>
      <c r="C350" s="133" t="s">
        <v>346</v>
      </c>
      <c r="D350" s="32">
        <v>2530</v>
      </c>
      <c r="E350" s="32"/>
      <c r="F350" s="26" t="s">
        <v>413</v>
      </c>
    </row>
    <row r="351" spans="1:6" s="19" customFormat="1" x14ac:dyDescent="0.25">
      <c r="A351" s="138">
        <v>47647</v>
      </c>
      <c r="B351" s="26" t="s">
        <v>345</v>
      </c>
      <c r="C351" s="133" t="s">
        <v>347</v>
      </c>
      <c r="D351" s="32">
        <v>2660</v>
      </c>
      <c r="E351" s="32"/>
      <c r="F351" s="26" t="s">
        <v>413</v>
      </c>
    </row>
    <row r="352" spans="1:6" s="19" customFormat="1" x14ac:dyDescent="0.25">
      <c r="A352" s="138">
        <v>47647</v>
      </c>
      <c r="B352" s="26" t="s">
        <v>345</v>
      </c>
      <c r="C352" s="133" t="s">
        <v>348</v>
      </c>
      <c r="D352" s="32">
        <v>850</v>
      </c>
      <c r="E352" s="32">
        <f>SUM(D350:D352)</f>
        <v>6040</v>
      </c>
      <c r="F352" s="26" t="s">
        <v>413</v>
      </c>
    </row>
    <row r="353" spans="1:6" s="19" customFormat="1" x14ac:dyDescent="0.25">
      <c r="A353" s="138"/>
      <c r="B353" s="26"/>
      <c r="C353" s="133"/>
      <c r="D353" s="32"/>
      <c r="E353" s="32"/>
      <c r="F353" s="26"/>
    </row>
    <row r="354" spans="1:6" s="19" customFormat="1" x14ac:dyDescent="0.25">
      <c r="A354" s="138">
        <v>47509</v>
      </c>
      <c r="B354" s="26" t="s">
        <v>310</v>
      </c>
      <c r="C354" s="133" t="s">
        <v>349</v>
      </c>
      <c r="D354" s="32">
        <v>1465</v>
      </c>
      <c r="E354" s="32"/>
      <c r="F354" s="26" t="s">
        <v>413</v>
      </c>
    </row>
    <row r="355" spans="1:6" s="19" customFormat="1" x14ac:dyDescent="0.25">
      <c r="A355" s="138">
        <v>47509</v>
      </c>
      <c r="B355" s="26" t="s">
        <v>310</v>
      </c>
      <c r="C355" s="133" t="s">
        <v>333</v>
      </c>
      <c r="D355" s="32">
        <v>765</v>
      </c>
      <c r="E355" s="32">
        <f>SUM(D354:D355)</f>
        <v>2230</v>
      </c>
      <c r="F355" s="26" t="s">
        <v>413</v>
      </c>
    </row>
    <row r="356" spans="1:6" s="19" customFormat="1" x14ac:dyDescent="0.25">
      <c r="A356" s="138"/>
      <c r="B356" s="26"/>
      <c r="C356" s="133"/>
      <c r="D356" s="32"/>
      <c r="E356" s="32"/>
      <c r="F356" s="26"/>
    </row>
    <row r="357" spans="1:6" s="19" customFormat="1" x14ac:dyDescent="0.25">
      <c r="A357" s="138">
        <v>47669</v>
      </c>
      <c r="B357" s="26" t="s">
        <v>350</v>
      </c>
      <c r="C357" s="133" t="s">
        <v>351</v>
      </c>
      <c r="D357" s="32">
        <v>2200</v>
      </c>
      <c r="E357" s="32"/>
      <c r="F357" s="26" t="s">
        <v>413</v>
      </c>
    </row>
    <row r="358" spans="1:6" s="19" customFormat="1" x14ac:dyDescent="0.25">
      <c r="A358" s="138">
        <v>47669</v>
      </c>
      <c r="B358" s="26" t="s">
        <v>350</v>
      </c>
      <c r="C358" s="133" t="s">
        <v>352</v>
      </c>
      <c r="D358" s="32">
        <v>1050</v>
      </c>
      <c r="E358" s="32">
        <f>SUM(D357:D358)</f>
        <v>3250</v>
      </c>
      <c r="F358" s="26" t="s">
        <v>413</v>
      </c>
    </row>
    <row r="359" spans="1:6" s="19" customFormat="1" x14ac:dyDescent="0.25">
      <c r="A359" s="138"/>
      <c r="B359" s="26"/>
      <c r="C359" s="133"/>
      <c r="D359" s="32"/>
      <c r="E359" s="32"/>
      <c r="F359" s="26"/>
    </row>
    <row r="360" spans="1:6" s="19" customFormat="1" x14ac:dyDescent="0.25">
      <c r="A360" s="138">
        <v>47638</v>
      </c>
      <c r="B360" s="26" t="s">
        <v>353</v>
      </c>
      <c r="C360" s="133" t="s">
        <v>354</v>
      </c>
      <c r="D360" s="32">
        <v>5230</v>
      </c>
      <c r="E360" s="32"/>
      <c r="F360" s="26" t="s">
        <v>413</v>
      </c>
    </row>
    <row r="361" spans="1:6" s="19" customFormat="1" x14ac:dyDescent="0.25">
      <c r="A361" s="138">
        <v>47638</v>
      </c>
      <c r="B361" s="26" t="s">
        <v>353</v>
      </c>
      <c r="C361" s="133" t="s">
        <v>355</v>
      </c>
      <c r="D361" s="32">
        <v>1150</v>
      </c>
      <c r="E361" s="32">
        <f>SUM(D360:D361)</f>
        <v>6380</v>
      </c>
      <c r="F361" s="26" t="s">
        <v>413</v>
      </c>
    </row>
    <row r="362" spans="1:6" s="19" customFormat="1" x14ac:dyDescent="0.25">
      <c r="A362" s="138"/>
      <c r="B362" s="26"/>
      <c r="C362" s="133"/>
      <c r="D362" s="32"/>
      <c r="E362" s="32"/>
      <c r="F362" s="26"/>
    </row>
    <row r="363" spans="1:6" s="19" customFormat="1" x14ac:dyDescent="0.25">
      <c r="A363" s="138">
        <v>46509</v>
      </c>
      <c r="B363" s="26" t="s">
        <v>356</v>
      </c>
      <c r="C363" s="133" t="s">
        <v>357</v>
      </c>
      <c r="D363" s="32">
        <v>4750</v>
      </c>
      <c r="E363" s="32"/>
      <c r="F363" s="26" t="s">
        <v>414</v>
      </c>
    </row>
    <row r="364" spans="1:6" s="19" customFormat="1" x14ac:dyDescent="0.25">
      <c r="A364" s="138">
        <v>46509</v>
      </c>
      <c r="B364" s="26" t="s">
        <v>356</v>
      </c>
      <c r="C364" s="133" t="s">
        <v>358</v>
      </c>
      <c r="D364" s="32">
        <v>605</v>
      </c>
      <c r="E364" s="32"/>
      <c r="F364" s="26" t="s">
        <v>414</v>
      </c>
    </row>
    <row r="365" spans="1:6" s="19" customFormat="1" x14ac:dyDescent="0.25">
      <c r="A365" s="138">
        <v>46509</v>
      </c>
      <c r="B365" s="26" t="s">
        <v>356</v>
      </c>
      <c r="C365" s="133" t="s">
        <v>359</v>
      </c>
      <c r="D365" s="32">
        <v>1755</v>
      </c>
      <c r="E365" s="32"/>
      <c r="F365" s="26" t="s">
        <v>414</v>
      </c>
    </row>
    <row r="366" spans="1:6" s="19" customFormat="1" x14ac:dyDescent="0.25">
      <c r="A366" s="138">
        <v>46509</v>
      </c>
      <c r="B366" s="26" t="s">
        <v>356</v>
      </c>
      <c r="C366" s="133" t="s">
        <v>360</v>
      </c>
      <c r="D366" s="32">
        <v>1580</v>
      </c>
      <c r="E366" s="32"/>
      <c r="F366" s="26" t="s">
        <v>414</v>
      </c>
    </row>
    <row r="367" spans="1:6" s="19" customFormat="1" x14ac:dyDescent="0.25">
      <c r="A367" s="138">
        <v>46509</v>
      </c>
      <c r="B367" s="26" t="s">
        <v>356</v>
      </c>
      <c r="C367" s="133" t="s">
        <v>361</v>
      </c>
      <c r="D367" s="32">
        <v>1120</v>
      </c>
      <c r="E367" s="32">
        <f>SUM(D363:D367)</f>
        <v>9810</v>
      </c>
      <c r="F367" s="26" t="s">
        <v>414</v>
      </c>
    </row>
    <row r="368" spans="1:6" s="19" customFormat="1" x14ac:dyDescent="0.25">
      <c r="A368" s="138"/>
      <c r="B368" s="26"/>
      <c r="C368" s="133"/>
      <c r="D368" s="32"/>
      <c r="E368" s="32"/>
      <c r="F368" s="26"/>
    </row>
    <row r="369" spans="1:6" s="19" customFormat="1" x14ac:dyDescent="0.25">
      <c r="A369" s="138">
        <v>46519</v>
      </c>
      <c r="B369" s="26" t="s">
        <v>362</v>
      </c>
      <c r="C369" s="133" t="s">
        <v>363</v>
      </c>
      <c r="D369" s="32">
        <v>2300</v>
      </c>
      <c r="E369" s="32"/>
      <c r="F369" s="26" t="s">
        <v>414</v>
      </c>
    </row>
    <row r="370" spans="1:6" s="19" customFormat="1" x14ac:dyDescent="0.25">
      <c r="A370" s="138">
        <v>46519</v>
      </c>
      <c r="B370" s="26" t="s">
        <v>362</v>
      </c>
      <c r="C370" s="133" t="s">
        <v>364</v>
      </c>
      <c r="D370" s="32">
        <v>680</v>
      </c>
      <c r="E370" s="32"/>
      <c r="F370" s="26" t="s">
        <v>414</v>
      </c>
    </row>
    <row r="371" spans="1:6" s="19" customFormat="1" x14ac:dyDescent="0.25">
      <c r="A371" s="138">
        <v>46519</v>
      </c>
      <c r="B371" s="26" t="s">
        <v>362</v>
      </c>
      <c r="C371" s="133" t="s">
        <v>365</v>
      </c>
      <c r="D371" s="32">
        <v>360</v>
      </c>
      <c r="E371" s="32"/>
      <c r="F371" s="26" t="s">
        <v>414</v>
      </c>
    </row>
    <row r="372" spans="1:6" s="19" customFormat="1" x14ac:dyDescent="0.25">
      <c r="A372" s="138">
        <v>46519</v>
      </c>
      <c r="B372" s="26" t="s">
        <v>362</v>
      </c>
      <c r="C372" s="133" t="s">
        <v>366</v>
      </c>
      <c r="D372" s="32">
        <v>1415</v>
      </c>
      <c r="E372" s="32"/>
      <c r="F372" s="26" t="s">
        <v>414</v>
      </c>
    </row>
    <row r="373" spans="1:6" s="19" customFormat="1" x14ac:dyDescent="0.25">
      <c r="A373" s="138">
        <v>46519</v>
      </c>
      <c r="B373" s="26" t="s">
        <v>362</v>
      </c>
      <c r="C373" s="133" t="s">
        <v>367</v>
      </c>
      <c r="D373" s="32">
        <v>620</v>
      </c>
      <c r="E373" s="32">
        <f>SUM(D369:D373)</f>
        <v>5375</v>
      </c>
      <c r="F373" s="26" t="s">
        <v>414</v>
      </c>
    </row>
    <row r="374" spans="1:6" s="19" customFormat="1" x14ac:dyDescent="0.25">
      <c r="A374" s="138"/>
      <c r="B374" s="26"/>
      <c r="C374" s="133"/>
      <c r="D374" s="32"/>
      <c r="E374" s="32"/>
      <c r="F374" s="26"/>
    </row>
    <row r="375" spans="1:6" s="19" customFormat="1" x14ac:dyDescent="0.25">
      <c r="A375" s="138">
        <v>47665</v>
      </c>
      <c r="B375" s="26" t="s">
        <v>368</v>
      </c>
      <c r="C375" s="133" t="s">
        <v>369</v>
      </c>
      <c r="D375" s="32">
        <v>2855</v>
      </c>
      <c r="E375" s="32"/>
      <c r="F375" s="26" t="s">
        <v>414</v>
      </c>
    </row>
    <row r="376" spans="1:6" s="19" customFormat="1" x14ac:dyDescent="0.25">
      <c r="A376" s="138">
        <v>47665</v>
      </c>
      <c r="B376" s="26" t="s">
        <v>368</v>
      </c>
      <c r="C376" s="133" t="s">
        <v>370</v>
      </c>
      <c r="D376" s="32">
        <v>300</v>
      </c>
      <c r="E376" s="32"/>
      <c r="F376" s="26" t="s">
        <v>414</v>
      </c>
    </row>
    <row r="377" spans="1:6" s="19" customFormat="1" x14ac:dyDescent="0.25">
      <c r="A377" s="138">
        <v>47665</v>
      </c>
      <c r="B377" s="26" t="s">
        <v>368</v>
      </c>
      <c r="C377" s="133" t="s">
        <v>371</v>
      </c>
      <c r="D377" s="32">
        <v>545</v>
      </c>
      <c r="E377" s="32">
        <f>SUM(D375:D377)</f>
        <v>3700</v>
      </c>
      <c r="F377" s="26" t="s">
        <v>414</v>
      </c>
    </row>
    <row r="378" spans="1:6" s="19" customFormat="1" x14ac:dyDescent="0.25">
      <c r="A378" s="138"/>
      <c r="B378" s="26"/>
      <c r="C378" s="133"/>
      <c r="D378" s="32"/>
      <c r="E378" s="32"/>
      <c r="F378" s="26"/>
    </row>
    <row r="379" spans="1:6" s="19" customFormat="1" x14ac:dyDescent="0.25">
      <c r="A379" s="138">
        <v>47495</v>
      </c>
      <c r="B379" s="26" t="s">
        <v>308</v>
      </c>
      <c r="C379" s="133" t="s">
        <v>372</v>
      </c>
      <c r="D379" s="32">
        <v>4800</v>
      </c>
      <c r="E379" s="32"/>
      <c r="F379" s="26" t="s">
        <v>414</v>
      </c>
    </row>
    <row r="380" spans="1:6" s="19" customFormat="1" x14ac:dyDescent="0.25">
      <c r="A380" s="138">
        <v>47495</v>
      </c>
      <c r="B380" s="26" t="s">
        <v>308</v>
      </c>
      <c r="C380" s="133" t="s">
        <v>373</v>
      </c>
      <c r="D380" s="32">
        <v>1480</v>
      </c>
      <c r="E380" s="32"/>
      <c r="F380" s="26" t="s">
        <v>414</v>
      </c>
    </row>
    <row r="381" spans="1:6" s="19" customFormat="1" x14ac:dyDescent="0.25">
      <c r="A381" s="138">
        <v>47495</v>
      </c>
      <c r="B381" s="26" t="s">
        <v>308</v>
      </c>
      <c r="C381" s="133" t="s">
        <v>374</v>
      </c>
      <c r="D381" s="32">
        <v>3010</v>
      </c>
      <c r="E381" s="32"/>
      <c r="F381" s="26" t="s">
        <v>414</v>
      </c>
    </row>
    <row r="382" spans="1:6" s="19" customFormat="1" x14ac:dyDescent="0.25">
      <c r="A382" s="138">
        <v>47495</v>
      </c>
      <c r="B382" s="26" t="s">
        <v>308</v>
      </c>
      <c r="C382" s="133" t="s">
        <v>375</v>
      </c>
      <c r="D382" s="32">
        <v>1530</v>
      </c>
      <c r="E382" s="32"/>
      <c r="F382" s="26" t="s">
        <v>414</v>
      </c>
    </row>
    <row r="383" spans="1:6" s="19" customFormat="1" x14ac:dyDescent="0.25">
      <c r="A383" s="138">
        <v>47495</v>
      </c>
      <c r="B383" s="26" t="s">
        <v>308</v>
      </c>
      <c r="C383" s="133" t="s">
        <v>376</v>
      </c>
      <c r="D383" s="32">
        <v>2065</v>
      </c>
      <c r="E383" s="32">
        <f>SUM(D379:D383)</f>
        <v>12885</v>
      </c>
      <c r="F383" s="26" t="s">
        <v>414</v>
      </c>
    </row>
    <row r="384" spans="1:6" s="19" customFormat="1" x14ac:dyDescent="0.25">
      <c r="A384" s="138"/>
      <c r="B384" s="26"/>
      <c r="C384" s="133"/>
      <c r="D384" s="32"/>
      <c r="E384" s="32"/>
      <c r="F384" s="26"/>
    </row>
    <row r="385" spans="1:6" s="19" customFormat="1" x14ac:dyDescent="0.25">
      <c r="A385" s="138">
        <v>46487</v>
      </c>
      <c r="B385" s="26" t="s">
        <v>377</v>
      </c>
      <c r="C385" s="133" t="s">
        <v>378</v>
      </c>
      <c r="D385" s="32">
        <v>2380</v>
      </c>
      <c r="E385" s="32">
        <f>SUM(D385)</f>
        <v>2380</v>
      </c>
      <c r="F385" s="26" t="s">
        <v>414</v>
      </c>
    </row>
    <row r="386" spans="1:6" s="19" customFormat="1" x14ac:dyDescent="0.25">
      <c r="A386" s="138"/>
      <c r="B386" s="26"/>
      <c r="C386" s="133"/>
      <c r="D386" s="32"/>
      <c r="E386" s="32"/>
      <c r="F386" s="26"/>
    </row>
    <row r="387" spans="1:6" s="19" customFormat="1" x14ac:dyDescent="0.25">
      <c r="A387" s="138">
        <v>47623</v>
      </c>
      <c r="B387" s="26" t="s">
        <v>379</v>
      </c>
      <c r="C387" s="133" t="s">
        <v>380</v>
      </c>
      <c r="D387" s="32">
        <v>8520</v>
      </c>
      <c r="E387" s="32">
        <f>SUM(D387)</f>
        <v>8520</v>
      </c>
      <c r="F387" s="26" t="s">
        <v>415</v>
      </c>
    </row>
    <row r="388" spans="1:6" s="19" customFormat="1" x14ac:dyDescent="0.25">
      <c r="A388" s="138"/>
      <c r="B388" s="26"/>
      <c r="C388" s="133"/>
      <c r="D388" s="32"/>
      <c r="E388" s="32"/>
      <c r="F388" s="26"/>
    </row>
    <row r="389" spans="1:6" s="19" customFormat="1" x14ac:dyDescent="0.25">
      <c r="A389" s="138">
        <v>47624</v>
      </c>
      <c r="B389" s="26" t="s">
        <v>379</v>
      </c>
      <c r="C389" s="133" t="s">
        <v>381</v>
      </c>
      <c r="D389" s="32">
        <v>870</v>
      </c>
      <c r="E389" s="32">
        <f>SUM(D389)</f>
        <v>870</v>
      </c>
      <c r="F389" s="26" t="s">
        <v>415</v>
      </c>
    </row>
    <row r="390" spans="1:6" s="19" customFormat="1" x14ac:dyDescent="0.25">
      <c r="A390" s="138"/>
      <c r="B390" s="26"/>
      <c r="C390" s="133"/>
      <c r="D390" s="32"/>
      <c r="E390" s="32"/>
      <c r="F390" s="26"/>
    </row>
    <row r="391" spans="1:6" s="19" customFormat="1" x14ac:dyDescent="0.25">
      <c r="A391" s="138">
        <v>47625</v>
      </c>
      <c r="B391" s="26" t="s">
        <v>379</v>
      </c>
      <c r="C391" s="133" t="s">
        <v>382</v>
      </c>
      <c r="D391" s="32">
        <v>725</v>
      </c>
      <c r="E391" s="32">
        <f>SUM(D391)</f>
        <v>725</v>
      </c>
      <c r="F391" s="26" t="s">
        <v>415</v>
      </c>
    </row>
    <row r="392" spans="1:6" s="19" customFormat="1" x14ac:dyDescent="0.25">
      <c r="A392" s="138"/>
      <c r="B392" s="26"/>
      <c r="C392" s="133"/>
      <c r="D392" s="32"/>
      <c r="E392" s="32"/>
      <c r="F392" s="26"/>
    </row>
    <row r="393" spans="1:6" s="19" customFormat="1" x14ac:dyDescent="0.25">
      <c r="A393" s="138">
        <v>47626</v>
      </c>
      <c r="B393" s="26" t="s">
        <v>379</v>
      </c>
      <c r="C393" s="133" t="s">
        <v>383</v>
      </c>
      <c r="D393" s="32">
        <v>1585</v>
      </c>
      <c r="E393" s="32">
        <f>SUM(D393)</f>
        <v>1585</v>
      </c>
      <c r="F393" s="26" t="s">
        <v>415</v>
      </c>
    </row>
    <row r="394" spans="1:6" s="19" customFormat="1" x14ac:dyDescent="0.25">
      <c r="A394" s="138"/>
      <c r="B394" s="26"/>
      <c r="C394" s="133"/>
      <c r="D394" s="32"/>
      <c r="E394" s="32"/>
      <c r="F394" s="26"/>
    </row>
    <row r="395" spans="1:6" s="19" customFormat="1" x14ac:dyDescent="0.25">
      <c r="A395" s="138">
        <v>47627</v>
      </c>
      <c r="B395" s="26" t="s">
        <v>379</v>
      </c>
      <c r="C395" s="133" t="s">
        <v>384</v>
      </c>
      <c r="D395" s="32">
        <v>670</v>
      </c>
      <c r="E395" s="32">
        <f>SUM(D395)</f>
        <v>670</v>
      </c>
      <c r="F395" s="26" t="s">
        <v>415</v>
      </c>
    </row>
    <row r="396" spans="1:6" s="19" customFormat="1" x14ac:dyDescent="0.25">
      <c r="A396" s="138"/>
      <c r="B396" s="26"/>
      <c r="C396" s="133"/>
      <c r="D396" s="32"/>
      <c r="E396" s="32"/>
      <c r="F396" s="26"/>
    </row>
    <row r="397" spans="1:6" s="19" customFormat="1" x14ac:dyDescent="0.25">
      <c r="A397" s="132">
        <v>47652</v>
      </c>
      <c r="B397" s="26" t="s">
        <v>385</v>
      </c>
      <c r="C397" s="133" t="s">
        <v>386</v>
      </c>
      <c r="D397" s="32">
        <v>3905</v>
      </c>
      <c r="E397" s="32"/>
      <c r="F397" s="26" t="s">
        <v>415</v>
      </c>
    </row>
    <row r="398" spans="1:6" s="19" customFormat="1" x14ac:dyDescent="0.25">
      <c r="A398" s="132">
        <v>47652</v>
      </c>
      <c r="B398" s="26" t="s">
        <v>385</v>
      </c>
      <c r="C398" s="133" t="s">
        <v>387</v>
      </c>
      <c r="D398" s="32">
        <v>405</v>
      </c>
      <c r="E398" s="32">
        <f>SUM(D397:D398)</f>
        <v>4310</v>
      </c>
      <c r="F398" s="26" t="s">
        <v>415</v>
      </c>
    </row>
    <row r="399" spans="1:6" s="19" customFormat="1" x14ac:dyDescent="0.25">
      <c r="A399" s="132"/>
      <c r="B399" s="26"/>
      <c r="C399" s="133"/>
      <c r="D399" s="32"/>
      <c r="E399" s="32"/>
      <c r="F399" s="26"/>
    </row>
    <row r="400" spans="1:6" s="19" customFormat="1" x14ac:dyDescent="0.25">
      <c r="A400" s="132">
        <v>47574</v>
      </c>
      <c r="B400" s="26" t="s">
        <v>388</v>
      </c>
      <c r="C400" s="133" t="s">
        <v>389</v>
      </c>
      <c r="D400" s="32">
        <v>9755</v>
      </c>
      <c r="E400" s="32"/>
      <c r="F400" s="26" t="s">
        <v>416</v>
      </c>
    </row>
    <row r="401" spans="1:6" s="19" customFormat="1" x14ac:dyDescent="0.25">
      <c r="A401" s="132">
        <v>47574</v>
      </c>
      <c r="B401" s="26" t="s">
        <v>388</v>
      </c>
      <c r="C401" s="133" t="s">
        <v>390</v>
      </c>
      <c r="D401" s="32">
        <v>2050</v>
      </c>
      <c r="E401" s="32"/>
      <c r="F401" s="26" t="s">
        <v>416</v>
      </c>
    </row>
    <row r="402" spans="1:6" s="19" customFormat="1" x14ac:dyDescent="0.25">
      <c r="A402" s="132">
        <v>47574</v>
      </c>
      <c r="B402" s="26" t="s">
        <v>388</v>
      </c>
      <c r="C402" s="133" t="s">
        <v>391</v>
      </c>
      <c r="D402" s="32">
        <v>2610</v>
      </c>
      <c r="E402" s="32">
        <f>SUM(D400:D402)</f>
        <v>14415</v>
      </c>
      <c r="F402" s="26" t="s">
        <v>416</v>
      </c>
    </row>
    <row r="403" spans="1:6" s="19" customFormat="1" x14ac:dyDescent="0.25">
      <c r="A403" s="132"/>
      <c r="B403" s="26"/>
      <c r="C403" s="133"/>
      <c r="D403" s="32"/>
      <c r="E403" s="32"/>
      <c r="F403" s="26"/>
    </row>
    <row r="404" spans="1:6" s="19" customFormat="1" x14ac:dyDescent="0.25">
      <c r="A404" s="132">
        <v>47589</v>
      </c>
      <c r="B404" s="26" t="s">
        <v>392</v>
      </c>
      <c r="C404" s="133" t="s">
        <v>393</v>
      </c>
      <c r="D404" s="32">
        <v>2985</v>
      </c>
      <c r="E404" s="32">
        <f>SUM(D404)</f>
        <v>2985</v>
      </c>
      <c r="F404" s="26" t="s">
        <v>416</v>
      </c>
    </row>
    <row r="405" spans="1:6" s="19" customFormat="1" x14ac:dyDescent="0.25">
      <c r="A405" s="132"/>
      <c r="B405" s="26"/>
      <c r="C405" s="133"/>
      <c r="D405" s="32"/>
      <c r="E405" s="32"/>
      <c r="F405" s="26"/>
    </row>
    <row r="406" spans="1:6" s="19" customFormat="1" x14ac:dyDescent="0.25">
      <c r="A406" s="132">
        <v>47533</v>
      </c>
      <c r="B406" s="26" t="s">
        <v>394</v>
      </c>
      <c r="C406" s="133" t="s">
        <v>395</v>
      </c>
      <c r="D406" s="32">
        <v>11440</v>
      </c>
      <c r="E406" s="32"/>
      <c r="F406" s="26" t="s">
        <v>417</v>
      </c>
    </row>
    <row r="407" spans="1:6" s="19" customFormat="1" x14ac:dyDescent="0.25">
      <c r="A407" s="132">
        <v>47533</v>
      </c>
      <c r="B407" s="26" t="s">
        <v>394</v>
      </c>
      <c r="C407" s="133" t="s">
        <v>396</v>
      </c>
      <c r="D407" s="32">
        <v>4140</v>
      </c>
      <c r="E407" s="32"/>
      <c r="F407" s="26" t="s">
        <v>417</v>
      </c>
    </row>
    <row r="408" spans="1:6" s="19" customFormat="1" x14ac:dyDescent="0.25">
      <c r="A408" s="132">
        <v>47533</v>
      </c>
      <c r="B408" s="26" t="s">
        <v>394</v>
      </c>
      <c r="C408" s="133" t="s">
        <v>397</v>
      </c>
      <c r="D408" s="32">
        <v>700</v>
      </c>
      <c r="E408" s="32"/>
      <c r="F408" s="26" t="s">
        <v>417</v>
      </c>
    </row>
    <row r="409" spans="1:6" s="19" customFormat="1" x14ac:dyDescent="0.25">
      <c r="A409" s="132">
        <v>47533</v>
      </c>
      <c r="B409" s="26" t="s">
        <v>394</v>
      </c>
      <c r="C409" s="133" t="s">
        <v>398</v>
      </c>
      <c r="D409" s="32">
        <v>645</v>
      </c>
      <c r="E409" s="32"/>
      <c r="F409" s="26" t="s">
        <v>417</v>
      </c>
    </row>
    <row r="410" spans="1:6" s="19" customFormat="1" x14ac:dyDescent="0.25">
      <c r="A410" s="134">
        <v>47533</v>
      </c>
      <c r="B410" s="135" t="s">
        <v>394</v>
      </c>
      <c r="C410" s="136" t="s">
        <v>480</v>
      </c>
      <c r="D410" s="32">
        <v>1000</v>
      </c>
      <c r="E410" s="32"/>
      <c r="F410" s="26" t="s">
        <v>417</v>
      </c>
    </row>
    <row r="411" spans="1:6" s="19" customFormat="1" x14ac:dyDescent="0.25">
      <c r="A411" s="132">
        <v>47533</v>
      </c>
      <c r="B411" s="26" t="s">
        <v>394</v>
      </c>
      <c r="C411" s="133" t="s">
        <v>399</v>
      </c>
      <c r="D411" s="32">
        <v>3440</v>
      </c>
      <c r="E411" s="32"/>
      <c r="F411" s="26" t="s">
        <v>417</v>
      </c>
    </row>
    <row r="412" spans="1:6" s="19" customFormat="1" x14ac:dyDescent="0.25">
      <c r="A412" s="132">
        <v>47533</v>
      </c>
      <c r="B412" s="26" t="s">
        <v>394</v>
      </c>
      <c r="C412" s="133" t="s">
        <v>400</v>
      </c>
      <c r="D412" s="32">
        <v>1115</v>
      </c>
      <c r="E412" s="32">
        <f>SUM(D406:D412)</f>
        <v>22480</v>
      </c>
      <c r="F412" s="26" t="s">
        <v>417</v>
      </c>
    </row>
    <row r="413" spans="1:6" s="19" customFormat="1" x14ac:dyDescent="0.25">
      <c r="A413" s="132"/>
      <c r="B413" s="26"/>
      <c r="C413" s="133"/>
      <c r="D413" s="32"/>
      <c r="E413" s="32"/>
      <c r="F413" s="26"/>
    </row>
    <row r="414" spans="1:6" s="19" customFormat="1" x14ac:dyDescent="0.25">
      <c r="A414" s="132">
        <v>47559</v>
      </c>
      <c r="B414" s="26" t="s">
        <v>401</v>
      </c>
      <c r="C414" s="133" t="s">
        <v>402</v>
      </c>
      <c r="D414" s="32">
        <v>1815</v>
      </c>
      <c r="E414" s="32"/>
      <c r="F414" s="26" t="s">
        <v>417</v>
      </c>
    </row>
    <row r="415" spans="1:6" s="19" customFormat="1" x14ac:dyDescent="0.25">
      <c r="A415" s="132">
        <v>47559</v>
      </c>
      <c r="B415" s="26" t="s">
        <v>401</v>
      </c>
      <c r="C415" s="133" t="s">
        <v>403</v>
      </c>
      <c r="D415" s="32">
        <v>1415</v>
      </c>
      <c r="E415" s="32"/>
      <c r="F415" s="26" t="s">
        <v>417</v>
      </c>
    </row>
    <row r="416" spans="1:6" s="19" customFormat="1" x14ac:dyDescent="0.25">
      <c r="A416" s="132">
        <v>47559</v>
      </c>
      <c r="B416" s="26" t="s">
        <v>401</v>
      </c>
      <c r="C416" s="133" t="s">
        <v>404</v>
      </c>
      <c r="D416" s="32">
        <v>600</v>
      </c>
      <c r="E416" s="32">
        <f>SUM(D414:D416)</f>
        <v>3830</v>
      </c>
      <c r="F416" s="26" t="s">
        <v>417</v>
      </c>
    </row>
    <row r="417" spans="1:6" s="19" customFormat="1" x14ac:dyDescent="0.25">
      <c r="A417" s="132"/>
      <c r="B417" s="26"/>
      <c r="C417" s="133"/>
      <c r="D417" s="32"/>
      <c r="E417" s="32"/>
      <c r="F417" s="26"/>
    </row>
    <row r="418" spans="1:6" s="19" customFormat="1" x14ac:dyDescent="0.25">
      <c r="A418" s="132">
        <v>47551</v>
      </c>
      <c r="B418" s="26" t="s">
        <v>405</v>
      </c>
      <c r="C418" s="133" t="s">
        <v>406</v>
      </c>
      <c r="D418" s="32">
        <v>3055</v>
      </c>
      <c r="E418" s="32"/>
      <c r="F418" s="26" t="s">
        <v>417</v>
      </c>
    </row>
    <row r="419" spans="1:6" s="19" customFormat="1" x14ac:dyDescent="0.25">
      <c r="A419" s="132">
        <v>47551</v>
      </c>
      <c r="B419" s="26" t="s">
        <v>405</v>
      </c>
      <c r="C419" s="133" t="s">
        <v>407</v>
      </c>
      <c r="D419" s="32">
        <v>1330</v>
      </c>
      <c r="E419" s="32"/>
      <c r="F419" s="26" t="s">
        <v>417</v>
      </c>
    </row>
    <row r="420" spans="1:6" s="19" customFormat="1" x14ac:dyDescent="0.25">
      <c r="A420" s="132">
        <v>47551</v>
      </c>
      <c r="B420" s="26" t="s">
        <v>405</v>
      </c>
      <c r="C420" s="133" t="s">
        <v>408</v>
      </c>
      <c r="D420" s="32">
        <v>450</v>
      </c>
      <c r="E420" s="32">
        <f>SUM(D418:D420)</f>
        <v>4835</v>
      </c>
      <c r="F420" s="26" t="s">
        <v>417</v>
      </c>
    </row>
    <row r="421" spans="1:6" s="19" customFormat="1" x14ac:dyDescent="0.25">
      <c r="A421" s="132"/>
      <c r="B421" s="26"/>
      <c r="C421" s="133"/>
      <c r="D421" s="32"/>
      <c r="E421" s="32"/>
      <c r="F421" s="26"/>
    </row>
    <row r="422" spans="1:6" s="19" customFormat="1" x14ac:dyDescent="0.25">
      <c r="A422" s="132">
        <v>47546</v>
      </c>
      <c r="B422" s="26" t="s">
        <v>409</v>
      </c>
      <c r="C422" s="133" t="s">
        <v>410</v>
      </c>
      <c r="D422" s="32">
        <v>2690</v>
      </c>
      <c r="E422" s="32"/>
      <c r="F422" s="26" t="s">
        <v>417</v>
      </c>
    </row>
    <row r="423" spans="1:6" s="19" customFormat="1" x14ac:dyDescent="0.25">
      <c r="A423" s="132">
        <v>47546</v>
      </c>
      <c r="B423" s="26" t="s">
        <v>409</v>
      </c>
      <c r="C423" s="133" t="s">
        <v>411</v>
      </c>
      <c r="D423" s="32">
        <v>1130</v>
      </c>
      <c r="E423" s="32"/>
      <c r="F423" s="26" t="s">
        <v>417</v>
      </c>
    </row>
    <row r="424" spans="1:6" s="19" customFormat="1" x14ac:dyDescent="0.25">
      <c r="A424" s="134">
        <v>47546</v>
      </c>
      <c r="B424" s="135" t="s">
        <v>409</v>
      </c>
      <c r="C424" s="137" t="s">
        <v>481</v>
      </c>
      <c r="D424" s="32">
        <v>745</v>
      </c>
      <c r="E424" s="32"/>
      <c r="F424" s="26" t="s">
        <v>417</v>
      </c>
    </row>
    <row r="425" spans="1:6" s="19" customFormat="1" x14ac:dyDescent="0.25">
      <c r="A425" s="132">
        <v>47546</v>
      </c>
      <c r="B425" s="26" t="s">
        <v>409</v>
      </c>
      <c r="C425" s="133" t="s">
        <v>412</v>
      </c>
      <c r="D425" s="32">
        <v>840</v>
      </c>
      <c r="E425" s="32">
        <f>SUM(D422:D425)</f>
        <v>5405</v>
      </c>
      <c r="F425" s="26" t="s">
        <v>417</v>
      </c>
    </row>
    <row r="426" spans="1:6" s="17" customFormat="1" x14ac:dyDescent="0.25">
      <c r="A426" s="15"/>
      <c r="B426" s="16"/>
      <c r="C426" s="34" t="s">
        <v>441</v>
      </c>
      <c r="D426" s="65"/>
      <c r="E426" s="69">
        <f>SUM(E340:E425)</f>
        <v>143480</v>
      </c>
      <c r="F426" s="27" t="s">
        <v>337</v>
      </c>
    </row>
    <row r="427" spans="1:6" x14ac:dyDescent="0.25">
      <c r="B427" s="18"/>
      <c r="C427" s="2"/>
      <c r="E427" s="28"/>
      <c r="F427" s="29"/>
    </row>
    <row r="428" spans="1:6" x14ac:dyDescent="0.25">
      <c r="E428" s="83">
        <f>E19+E94+E130+E176+E220+E253+E259+E317+E325+E338+E426</f>
        <v>734475</v>
      </c>
      <c r="F428" s="84" t="s">
        <v>478</v>
      </c>
    </row>
    <row r="430" spans="1:6" x14ac:dyDescent="0.25">
      <c r="E430" s="4"/>
    </row>
  </sheetData>
  <mergeCells count="10">
    <mergeCell ref="A19:B19"/>
    <mergeCell ref="A94:B94"/>
    <mergeCell ref="A130:B130"/>
    <mergeCell ref="A176:B176"/>
    <mergeCell ref="A220:B220"/>
    <mergeCell ref="A253:B253"/>
    <mergeCell ref="A259:B259"/>
    <mergeCell ref="A317:B317"/>
    <mergeCell ref="A325:B325"/>
    <mergeCell ref="A338:B338"/>
  </mergeCells>
  <hyperlinks>
    <hyperlink ref="F3" r:id="rId1"/>
    <hyperlink ref="F4" r:id="rId2"/>
    <hyperlink ref="F5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4"/>
  <headerFooter>
    <oddHeader>&amp;R&amp;G</oddHeader>
    <oddFooter>&amp;CSeite &amp;P von &amp;N&amp;R&amp;F</oddFooter>
  </headerFooter>
  <rowBreaks count="7" manualBreakCount="7">
    <brk id="60" max="16383" man="1"/>
    <brk id="120" max="16383" man="1"/>
    <brk id="164" max="16383" man="1"/>
    <brk id="220" max="16383" man="1"/>
    <brk id="273" max="16383" man="1"/>
    <brk id="325" max="16383" man="1"/>
    <brk id="383" max="16383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620"/>
  <sheetViews>
    <sheetView zoomScale="85" zoomScaleNormal="85" workbookViewId="0">
      <selection activeCell="F10" sqref="F10"/>
    </sheetView>
  </sheetViews>
  <sheetFormatPr baseColWidth="10" defaultRowHeight="15" x14ac:dyDescent="0.25"/>
  <cols>
    <col min="1" max="1" width="6" style="18" bestFit="1" customWidth="1"/>
    <col min="2" max="2" width="17.28515625" style="2" bestFit="1" customWidth="1"/>
    <col min="3" max="3" width="46.5703125" bestFit="1" customWidth="1"/>
    <col min="4" max="4" width="7.85546875" style="66" bestFit="1" customWidth="1"/>
    <col min="5" max="5" width="9.140625" style="28" bestFit="1" customWidth="1"/>
    <col min="6" max="6" width="44.7109375" style="19" bestFit="1" customWidth="1"/>
  </cols>
  <sheetData>
    <row r="1" spans="1:6" x14ac:dyDescent="0.25">
      <c r="A1" s="74" t="s">
        <v>448</v>
      </c>
      <c r="D1" s="72"/>
      <c r="E1" s="73"/>
    </row>
    <row r="2" spans="1:6" x14ac:dyDescent="0.25">
      <c r="A2" s="2"/>
      <c r="D2" s="72"/>
      <c r="E2" s="73"/>
    </row>
    <row r="3" spans="1:6" s="41" customFormat="1" ht="12.75" x14ac:dyDescent="0.2">
      <c r="A3" s="42" t="s">
        <v>449</v>
      </c>
      <c r="B3" s="42"/>
      <c r="C3" s="41" t="s">
        <v>522</v>
      </c>
      <c r="D3" s="43" t="s">
        <v>446</v>
      </c>
      <c r="E3" s="44"/>
      <c r="F3" s="45" t="s">
        <v>447</v>
      </c>
    </row>
    <row r="4" spans="1:6" s="41" customFormat="1" ht="12.75" x14ac:dyDescent="0.2">
      <c r="A4" s="42"/>
      <c r="B4" s="42"/>
      <c r="C4" s="41" t="s">
        <v>523</v>
      </c>
      <c r="D4" s="43" t="s">
        <v>524</v>
      </c>
      <c r="E4" s="44"/>
      <c r="F4" s="45" t="s">
        <v>525</v>
      </c>
    </row>
    <row r="5" spans="1:6" x14ac:dyDescent="0.25">
      <c r="A5" s="2"/>
      <c r="C5" s="41" t="s">
        <v>617</v>
      </c>
      <c r="D5" s="43" t="s">
        <v>618</v>
      </c>
      <c r="E5" s="30"/>
      <c r="F5" s="45" t="s">
        <v>619</v>
      </c>
    </row>
    <row r="6" spans="1:6" x14ac:dyDescent="0.25">
      <c r="A6" s="2"/>
      <c r="D6" s="72"/>
      <c r="E6" s="73"/>
    </row>
    <row r="7" spans="1:6" ht="21" x14ac:dyDescent="0.35">
      <c r="A7" s="75" t="s">
        <v>645</v>
      </c>
      <c r="D7" s="72"/>
      <c r="E7" s="73"/>
    </row>
    <row r="8" spans="1:6" ht="15.75" x14ac:dyDescent="0.25">
      <c r="A8" s="76" t="s">
        <v>476</v>
      </c>
      <c r="D8" s="72"/>
      <c r="E8" s="73"/>
      <c r="F8" s="39" t="s">
        <v>644</v>
      </c>
    </row>
    <row r="9" spans="1:6" ht="24.95" customHeight="1" x14ac:dyDescent="0.25">
      <c r="A9" s="2"/>
      <c r="D9" s="72"/>
      <c r="E9" s="73"/>
    </row>
    <row r="10" spans="1:6" x14ac:dyDescent="0.25">
      <c r="A10" s="5" t="s">
        <v>0</v>
      </c>
      <c r="B10" s="8" t="s">
        <v>203</v>
      </c>
      <c r="C10" s="6" t="s">
        <v>1</v>
      </c>
      <c r="D10" s="7" t="s">
        <v>2</v>
      </c>
      <c r="E10" s="24" t="s">
        <v>3</v>
      </c>
      <c r="F10" s="25" t="s">
        <v>241</v>
      </c>
    </row>
    <row r="11" spans="1:6" x14ac:dyDescent="0.25">
      <c r="A11" s="1" t="s">
        <v>5</v>
      </c>
      <c r="B11" s="3"/>
    </row>
    <row r="12" spans="1:6" x14ac:dyDescent="0.25">
      <c r="A12" s="9">
        <v>40627</v>
      </c>
      <c r="B12" s="3" t="s">
        <v>204</v>
      </c>
      <c r="C12" t="s">
        <v>51</v>
      </c>
      <c r="D12" s="67">
        <v>3390</v>
      </c>
      <c r="E12" s="32">
        <v>3390</v>
      </c>
      <c r="F12" s="19" t="s">
        <v>538</v>
      </c>
    </row>
    <row r="13" spans="1:6" x14ac:dyDescent="0.25">
      <c r="A13" s="1"/>
      <c r="D13" s="67"/>
      <c r="E13" s="32"/>
    </row>
    <row r="14" spans="1:6" x14ac:dyDescent="0.25">
      <c r="A14" s="9">
        <v>40699</v>
      </c>
      <c r="B14" s="2" t="s">
        <v>62</v>
      </c>
      <c r="C14" t="s">
        <v>62</v>
      </c>
      <c r="D14" s="67">
        <v>6250</v>
      </c>
      <c r="E14" s="32"/>
      <c r="F14" s="19" t="s">
        <v>538</v>
      </c>
    </row>
    <row r="15" spans="1:6" x14ac:dyDescent="0.25">
      <c r="A15" s="9">
        <v>40699</v>
      </c>
      <c r="B15" s="2" t="s">
        <v>62</v>
      </c>
      <c r="C15" t="s">
        <v>63</v>
      </c>
      <c r="D15" s="67">
        <v>10620</v>
      </c>
      <c r="E15" s="32"/>
      <c r="F15" s="19" t="s">
        <v>538</v>
      </c>
    </row>
    <row r="16" spans="1:6" x14ac:dyDescent="0.25">
      <c r="A16" s="9">
        <v>40699</v>
      </c>
      <c r="B16" s="2" t="s">
        <v>62</v>
      </c>
      <c r="C16" t="s">
        <v>64</v>
      </c>
      <c r="D16" s="67">
        <v>2640</v>
      </c>
      <c r="E16" s="32">
        <f>SUM(D14:D16)</f>
        <v>19510</v>
      </c>
      <c r="F16" s="19" t="s">
        <v>538</v>
      </c>
    </row>
    <row r="17" spans="1:6" s="17" customFormat="1" x14ac:dyDescent="0.25">
      <c r="A17" s="15"/>
      <c r="B17" s="16"/>
      <c r="C17" s="34" t="s">
        <v>441</v>
      </c>
      <c r="D17" s="65"/>
      <c r="E17" s="69">
        <f>SUM(E12:E16)</f>
        <v>22900</v>
      </c>
      <c r="F17" s="27" t="s">
        <v>242</v>
      </c>
    </row>
    <row r="18" spans="1:6" x14ac:dyDescent="0.25">
      <c r="A18" s="1" t="s">
        <v>5</v>
      </c>
      <c r="B18" s="3"/>
    </row>
    <row r="19" spans="1:6" x14ac:dyDescent="0.25">
      <c r="A19" s="9">
        <v>40822</v>
      </c>
      <c r="B19" t="s">
        <v>231</v>
      </c>
      <c r="C19" s="12" t="s">
        <v>231</v>
      </c>
      <c r="D19" s="67">
        <v>13520</v>
      </c>
      <c r="E19" s="32"/>
      <c r="F19" s="19" t="s">
        <v>539</v>
      </c>
    </row>
    <row r="20" spans="1:6" x14ac:dyDescent="0.25">
      <c r="A20" s="9">
        <v>40822</v>
      </c>
      <c r="B20" t="s">
        <v>231</v>
      </c>
      <c r="C20" s="12" t="s">
        <v>232</v>
      </c>
      <c r="D20" s="67">
        <v>4090</v>
      </c>
      <c r="E20" s="32"/>
      <c r="F20" s="19" t="s">
        <v>539</v>
      </c>
    </row>
    <row r="21" spans="1:6" x14ac:dyDescent="0.25">
      <c r="A21" s="9">
        <v>40822</v>
      </c>
      <c r="B21" t="s">
        <v>231</v>
      </c>
      <c r="C21" s="12" t="s">
        <v>233</v>
      </c>
      <c r="D21" s="67">
        <v>580</v>
      </c>
      <c r="E21" s="32">
        <f>SUM(D19:D21)</f>
        <v>18190</v>
      </c>
      <c r="F21" s="19" t="s">
        <v>539</v>
      </c>
    </row>
    <row r="22" spans="1:6" s="17" customFormat="1" x14ac:dyDescent="0.25">
      <c r="A22" s="15"/>
      <c r="B22" s="16"/>
      <c r="C22" s="34" t="s">
        <v>441</v>
      </c>
      <c r="D22" s="65"/>
      <c r="E22" s="69">
        <f>SUM(E19:E21)</f>
        <v>18190</v>
      </c>
      <c r="F22" s="27" t="s">
        <v>239</v>
      </c>
    </row>
    <row r="24" spans="1:6" x14ac:dyDescent="0.25">
      <c r="A24" s="9">
        <v>40210</v>
      </c>
      <c r="B24" s="3" t="s">
        <v>204</v>
      </c>
      <c r="C24" s="124" t="s">
        <v>6</v>
      </c>
      <c r="D24" s="125">
        <v>2926</v>
      </c>
      <c r="E24" s="126">
        <v>2926</v>
      </c>
      <c r="F24" s="19" t="s">
        <v>508</v>
      </c>
    </row>
    <row r="25" spans="1:6" x14ac:dyDescent="0.25">
      <c r="A25" s="1" t="s">
        <v>5</v>
      </c>
      <c r="B25" s="3"/>
      <c r="D25"/>
      <c r="E25" s="127"/>
    </row>
    <row r="26" spans="1:6" x14ac:dyDescent="0.25">
      <c r="A26" s="9">
        <v>40211</v>
      </c>
      <c r="B26" s="3" t="s">
        <v>204</v>
      </c>
      <c r="C26" s="124" t="s">
        <v>6</v>
      </c>
      <c r="D26" s="125">
        <v>4490</v>
      </c>
      <c r="E26" s="127"/>
      <c r="F26" s="19" t="s">
        <v>508</v>
      </c>
    </row>
    <row r="27" spans="1:6" x14ac:dyDescent="0.25">
      <c r="A27" s="9">
        <v>40211</v>
      </c>
      <c r="B27" s="3" t="s">
        <v>204</v>
      </c>
      <c r="C27" s="124" t="s">
        <v>7</v>
      </c>
      <c r="D27" s="125">
        <v>1140</v>
      </c>
      <c r="E27" s="126">
        <f>SUM(D26:D27)</f>
        <v>5630</v>
      </c>
      <c r="F27" s="19" t="s">
        <v>512</v>
      </c>
    </row>
    <row r="28" spans="1:6" x14ac:dyDescent="0.25">
      <c r="A28" s="1" t="s">
        <v>5</v>
      </c>
      <c r="B28" s="3"/>
      <c r="D28"/>
      <c r="E28" s="127"/>
    </row>
    <row r="29" spans="1:6" x14ac:dyDescent="0.25">
      <c r="A29" s="9">
        <v>40212</v>
      </c>
      <c r="B29" s="3" t="s">
        <v>204</v>
      </c>
      <c r="C29" s="124" t="s">
        <v>6</v>
      </c>
      <c r="D29" s="125">
        <v>820</v>
      </c>
      <c r="E29" s="126">
        <v>820</v>
      </c>
      <c r="F29" s="19" t="s">
        <v>508</v>
      </c>
    </row>
    <row r="30" spans="1:6" x14ac:dyDescent="0.25">
      <c r="A30" s="1" t="s">
        <v>5</v>
      </c>
      <c r="B30" s="3"/>
      <c r="D30"/>
      <c r="E30" s="127"/>
    </row>
    <row r="31" spans="1:6" x14ac:dyDescent="0.25">
      <c r="A31" s="9">
        <v>40213</v>
      </c>
      <c r="B31" s="3" t="s">
        <v>204</v>
      </c>
      <c r="C31" s="124" t="s">
        <v>8</v>
      </c>
      <c r="D31" s="125">
        <v>1390</v>
      </c>
      <c r="E31" s="127"/>
      <c r="F31" s="19" t="s">
        <v>508</v>
      </c>
    </row>
    <row r="32" spans="1:6" x14ac:dyDescent="0.25">
      <c r="A32" s="9">
        <v>40213</v>
      </c>
      <c r="B32" s="3" t="s">
        <v>204</v>
      </c>
      <c r="C32" s="124" t="s">
        <v>9</v>
      </c>
      <c r="D32" s="125">
        <v>1520</v>
      </c>
      <c r="E32" s="127"/>
      <c r="F32" s="19" t="s">
        <v>508</v>
      </c>
    </row>
    <row r="33" spans="1:6" s="17" customFormat="1" x14ac:dyDescent="0.25">
      <c r="A33" s="9">
        <v>40213</v>
      </c>
      <c r="B33" s="3" t="s">
        <v>204</v>
      </c>
      <c r="C33" s="124" t="s">
        <v>6</v>
      </c>
      <c r="D33" s="125">
        <v>200</v>
      </c>
      <c r="E33" s="126">
        <v>3110</v>
      </c>
      <c r="F33" s="19" t="s">
        <v>508</v>
      </c>
    </row>
    <row r="34" spans="1:6" x14ac:dyDescent="0.25">
      <c r="A34" s="1" t="s">
        <v>5</v>
      </c>
      <c r="B34" s="3"/>
      <c r="D34"/>
      <c r="E34" s="127"/>
    </row>
    <row r="35" spans="1:6" x14ac:dyDescent="0.25">
      <c r="A35" s="9">
        <v>40215</v>
      </c>
      <c r="B35" s="3" t="s">
        <v>204</v>
      </c>
      <c r="C35" s="124" t="s">
        <v>10</v>
      </c>
      <c r="D35" s="125">
        <v>9695</v>
      </c>
      <c r="E35" s="126">
        <v>9695</v>
      </c>
      <c r="F35" s="19" t="s">
        <v>509</v>
      </c>
    </row>
    <row r="36" spans="1:6" x14ac:dyDescent="0.25">
      <c r="A36" s="1" t="s">
        <v>5</v>
      </c>
      <c r="B36" s="3"/>
      <c r="D36"/>
      <c r="E36" s="127"/>
    </row>
    <row r="37" spans="1:6" x14ac:dyDescent="0.25">
      <c r="A37" s="9">
        <v>40217</v>
      </c>
      <c r="B37" s="3" t="s">
        <v>204</v>
      </c>
      <c r="C37" s="124" t="s">
        <v>10</v>
      </c>
      <c r="D37" s="125">
        <v>745</v>
      </c>
      <c r="E37" s="127"/>
      <c r="F37" s="19" t="s">
        <v>509</v>
      </c>
    </row>
    <row r="38" spans="1:6" x14ac:dyDescent="0.25">
      <c r="A38" s="9">
        <v>40217</v>
      </c>
      <c r="B38" s="3" t="s">
        <v>204</v>
      </c>
      <c r="C38" s="124" t="s">
        <v>11</v>
      </c>
      <c r="D38" s="125">
        <v>3975</v>
      </c>
      <c r="E38" s="126">
        <f>SUM(D37:D38)</f>
        <v>4720</v>
      </c>
      <c r="F38" s="19" t="s">
        <v>508</v>
      </c>
    </row>
    <row r="39" spans="1:6" x14ac:dyDescent="0.25">
      <c r="A39" s="1" t="s">
        <v>5</v>
      </c>
      <c r="B39" s="3"/>
      <c r="D39"/>
      <c r="E39" s="127"/>
    </row>
    <row r="40" spans="1:6" x14ac:dyDescent="0.25">
      <c r="A40" s="9">
        <v>40219</v>
      </c>
      <c r="B40" s="3" t="s">
        <v>204</v>
      </c>
      <c r="C40" s="124" t="s">
        <v>11</v>
      </c>
      <c r="D40" s="125">
        <v>7085</v>
      </c>
      <c r="E40" s="126">
        <v>7085</v>
      </c>
      <c r="F40" s="19" t="s">
        <v>508</v>
      </c>
    </row>
    <row r="41" spans="1:6" x14ac:dyDescent="0.25">
      <c r="A41" s="1" t="s">
        <v>5</v>
      </c>
      <c r="B41" s="3"/>
      <c r="D41"/>
      <c r="E41" s="127"/>
    </row>
    <row r="42" spans="1:6" x14ac:dyDescent="0.25">
      <c r="A42" s="9">
        <v>40221</v>
      </c>
      <c r="B42" s="3" t="s">
        <v>204</v>
      </c>
      <c r="C42" s="124" t="s">
        <v>12</v>
      </c>
      <c r="D42" s="125">
        <v>1690</v>
      </c>
      <c r="E42" s="127"/>
      <c r="F42" s="19" t="s">
        <v>509</v>
      </c>
    </row>
    <row r="43" spans="1:6" x14ac:dyDescent="0.25">
      <c r="A43" s="9">
        <v>40221</v>
      </c>
      <c r="B43" s="3" t="s">
        <v>204</v>
      </c>
      <c r="C43" s="124" t="s">
        <v>15</v>
      </c>
      <c r="D43" s="125">
        <v>1430</v>
      </c>
      <c r="E43" s="127"/>
      <c r="F43" s="19" t="s">
        <v>509</v>
      </c>
    </row>
    <row r="44" spans="1:6" x14ac:dyDescent="0.25">
      <c r="A44" s="9">
        <v>40221</v>
      </c>
      <c r="B44" s="3" t="s">
        <v>204</v>
      </c>
      <c r="C44" s="124" t="s">
        <v>13</v>
      </c>
      <c r="D44" s="125">
        <v>370</v>
      </c>
      <c r="E44" s="127"/>
      <c r="F44" s="19" t="s">
        <v>508</v>
      </c>
    </row>
    <row r="45" spans="1:6" x14ac:dyDescent="0.25">
      <c r="A45" s="9">
        <v>40221</v>
      </c>
      <c r="B45" s="3" t="s">
        <v>204</v>
      </c>
      <c r="C45" s="124" t="s">
        <v>14</v>
      </c>
      <c r="D45" s="125">
        <v>2060</v>
      </c>
      <c r="E45" s="126">
        <f>SUM(D42:D45)</f>
        <v>5550</v>
      </c>
      <c r="F45" s="19" t="s">
        <v>508</v>
      </c>
    </row>
    <row r="46" spans="1:6" x14ac:dyDescent="0.25">
      <c r="A46" s="1" t="s">
        <v>5</v>
      </c>
      <c r="B46" s="3"/>
      <c r="D46"/>
      <c r="E46" s="127"/>
    </row>
    <row r="47" spans="1:6" x14ac:dyDescent="0.25">
      <c r="A47" s="9">
        <v>40223</v>
      </c>
      <c r="B47" s="3" t="s">
        <v>204</v>
      </c>
      <c r="C47" s="124" t="s">
        <v>12</v>
      </c>
      <c r="D47" s="125">
        <v>10315</v>
      </c>
      <c r="E47" s="127"/>
      <c r="F47" s="19" t="s">
        <v>509</v>
      </c>
    </row>
    <row r="48" spans="1:6" x14ac:dyDescent="0.25">
      <c r="A48" s="9">
        <v>40223</v>
      </c>
      <c r="B48" s="3" t="s">
        <v>204</v>
      </c>
      <c r="C48" s="124" t="s">
        <v>16</v>
      </c>
      <c r="D48" s="125">
        <v>850</v>
      </c>
      <c r="E48" s="126">
        <f>SUM(D47:D48)</f>
        <v>11165</v>
      </c>
      <c r="F48" s="19" t="s">
        <v>509</v>
      </c>
    </row>
    <row r="49" spans="1:6" x14ac:dyDescent="0.25">
      <c r="A49" s="1" t="s">
        <v>5</v>
      </c>
      <c r="B49" s="3"/>
      <c r="D49"/>
      <c r="E49" s="127"/>
    </row>
    <row r="50" spans="1:6" x14ac:dyDescent="0.25">
      <c r="A50" s="9">
        <v>40225</v>
      </c>
      <c r="B50" s="3" t="s">
        <v>204</v>
      </c>
      <c r="C50" s="124" t="s">
        <v>12</v>
      </c>
      <c r="D50" s="125">
        <v>5800</v>
      </c>
      <c r="E50" s="126">
        <v>5800</v>
      </c>
      <c r="F50" s="19" t="s">
        <v>509</v>
      </c>
    </row>
    <row r="51" spans="1:6" x14ac:dyDescent="0.25">
      <c r="A51" s="1" t="s">
        <v>5</v>
      </c>
      <c r="B51" s="3"/>
      <c r="D51"/>
      <c r="E51" s="127"/>
    </row>
    <row r="52" spans="1:6" x14ac:dyDescent="0.25">
      <c r="A52" s="9">
        <v>40227</v>
      </c>
      <c r="B52" s="3" t="s">
        <v>204</v>
      </c>
      <c r="C52" s="124" t="s">
        <v>17</v>
      </c>
      <c r="D52" s="125">
        <v>10340</v>
      </c>
      <c r="E52" s="126">
        <v>10340</v>
      </c>
      <c r="F52" s="19" t="s">
        <v>509</v>
      </c>
    </row>
    <row r="53" spans="1:6" x14ac:dyDescent="0.25">
      <c r="A53" s="1" t="s">
        <v>5</v>
      </c>
      <c r="B53" s="3"/>
      <c r="D53"/>
      <c r="E53" s="127"/>
    </row>
    <row r="54" spans="1:6" x14ac:dyDescent="0.25">
      <c r="A54" s="9">
        <v>40229</v>
      </c>
      <c r="B54" s="3" t="s">
        <v>204</v>
      </c>
      <c r="C54" s="124" t="s">
        <v>18</v>
      </c>
      <c r="D54" s="125">
        <v>8940</v>
      </c>
      <c r="E54" s="126">
        <v>8940</v>
      </c>
      <c r="F54" s="19" t="s">
        <v>514</v>
      </c>
    </row>
    <row r="55" spans="1:6" x14ac:dyDescent="0.25">
      <c r="A55" s="1" t="s">
        <v>5</v>
      </c>
      <c r="B55" s="3"/>
      <c r="D55"/>
      <c r="E55" s="127"/>
    </row>
    <row r="56" spans="1:6" x14ac:dyDescent="0.25">
      <c r="A56" s="9">
        <v>40231</v>
      </c>
      <c r="B56" s="3" t="s">
        <v>204</v>
      </c>
      <c r="C56" s="124" t="s">
        <v>18</v>
      </c>
      <c r="D56" s="125">
        <v>3640</v>
      </c>
      <c r="E56" s="127"/>
      <c r="F56" s="19" t="s">
        <v>514</v>
      </c>
    </row>
    <row r="57" spans="1:6" x14ac:dyDescent="0.25">
      <c r="A57" s="9">
        <v>40231</v>
      </c>
      <c r="B57" s="3" t="s">
        <v>204</v>
      </c>
      <c r="C57" s="124" t="s">
        <v>19</v>
      </c>
      <c r="D57" s="125">
        <v>4560</v>
      </c>
      <c r="E57" s="126">
        <f>SUM(D56:D57)</f>
        <v>8200</v>
      </c>
      <c r="F57" s="19" t="s">
        <v>514</v>
      </c>
    </row>
    <row r="58" spans="1:6" x14ac:dyDescent="0.25">
      <c r="A58" s="1" t="s">
        <v>5</v>
      </c>
      <c r="B58" s="3"/>
      <c r="D58"/>
      <c r="E58" s="127"/>
    </row>
    <row r="59" spans="1:6" x14ac:dyDescent="0.25">
      <c r="A59" s="9">
        <v>40233</v>
      </c>
      <c r="B59" s="3" t="s">
        <v>204</v>
      </c>
      <c r="C59" s="124" t="s">
        <v>20</v>
      </c>
      <c r="D59" s="125">
        <v>3770</v>
      </c>
      <c r="E59" s="127"/>
      <c r="F59" s="19" t="s">
        <v>510</v>
      </c>
    </row>
    <row r="60" spans="1:6" x14ac:dyDescent="0.25">
      <c r="A60" s="9">
        <v>40233</v>
      </c>
      <c r="B60" s="3" t="s">
        <v>204</v>
      </c>
      <c r="C60" s="124" t="s">
        <v>21</v>
      </c>
      <c r="D60" s="125">
        <v>4630</v>
      </c>
      <c r="E60" s="126">
        <f>SUM(D59:D60)</f>
        <v>8400</v>
      </c>
      <c r="F60" s="19" t="s">
        <v>510</v>
      </c>
    </row>
    <row r="61" spans="1:6" x14ac:dyDescent="0.25">
      <c r="A61" s="1" t="s">
        <v>5</v>
      </c>
      <c r="B61" s="3"/>
      <c r="D61"/>
      <c r="E61" s="127"/>
    </row>
    <row r="62" spans="1:6" x14ac:dyDescent="0.25">
      <c r="A62" s="9">
        <v>40235</v>
      </c>
      <c r="B62" s="3" t="s">
        <v>204</v>
      </c>
      <c r="C62" s="124" t="s">
        <v>20</v>
      </c>
      <c r="D62" s="125">
        <v>7405</v>
      </c>
      <c r="E62" s="127"/>
      <c r="F62" s="19" t="s">
        <v>510</v>
      </c>
    </row>
    <row r="63" spans="1:6" x14ac:dyDescent="0.25">
      <c r="A63" s="9">
        <v>40235</v>
      </c>
      <c r="B63" s="3" t="s">
        <v>204</v>
      </c>
      <c r="C63" s="124" t="s">
        <v>22</v>
      </c>
      <c r="D63" s="125">
        <v>1510</v>
      </c>
      <c r="E63" s="126">
        <f>SUM(D62:D63)</f>
        <v>8915</v>
      </c>
      <c r="F63" s="19" t="s">
        <v>511</v>
      </c>
    </row>
    <row r="64" spans="1:6" x14ac:dyDescent="0.25">
      <c r="A64" s="1" t="s">
        <v>5</v>
      </c>
      <c r="B64" s="3"/>
      <c r="D64"/>
      <c r="E64" s="127"/>
    </row>
    <row r="65" spans="1:6" x14ac:dyDescent="0.25">
      <c r="A65" s="9">
        <v>40237</v>
      </c>
      <c r="B65" s="3" t="s">
        <v>204</v>
      </c>
      <c r="C65" s="124" t="s">
        <v>23</v>
      </c>
      <c r="D65" s="125">
        <v>5950</v>
      </c>
      <c r="E65" s="126">
        <v>5950</v>
      </c>
      <c r="F65" s="19" t="s">
        <v>510</v>
      </c>
    </row>
    <row r="66" spans="1:6" x14ac:dyDescent="0.25">
      <c r="A66" s="1" t="s">
        <v>5</v>
      </c>
      <c r="B66" s="3"/>
      <c r="D66"/>
      <c r="E66" s="127"/>
    </row>
    <row r="67" spans="1:6" x14ac:dyDescent="0.25">
      <c r="A67" s="9">
        <v>40239</v>
      </c>
      <c r="B67" s="3" t="s">
        <v>204</v>
      </c>
      <c r="C67" s="124" t="s">
        <v>23</v>
      </c>
      <c r="D67" s="125">
        <v>5000</v>
      </c>
      <c r="E67" s="126">
        <v>5000</v>
      </c>
      <c r="F67" s="19" t="s">
        <v>510</v>
      </c>
    </row>
    <row r="68" spans="1:6" x14ac:dyDescent="0.25">
      <c r="A68" s="10" t="s">
        <v>5</v>
      </c>
      <c r="B68" s="11"/>
      <c r="C68" s="12"/>
      <c r="D68" s="67"/>
      <c r="E68" s="32"/>
      <c r="F68" s="26"/>
    </row>
    <row r="69" spans="1:6" x14ac:dyDescent="0.25">
      <c r="A69" s="14">
        <v>40468</v>
      </c>
      <c r="B69" s="11" t="s">
        <v>204</v>
      </c>
      <c r="C69" s="124" t="s">
        <v>25</v>
      </c>
      <c r="D69" s="125">
        <v>360</v>
      </c>
      <c r="E69" s="127"/>
      <c r="F69" s="19" t="s">
        <v>512</v>
      </c>
    </row>
    <row r="70" spans="1:6" x14ac:dyDescent="0.25">
      <c r="A70" s="14">
        <v>40468</v>
      </c>
      <c r="B70" s="11" t="s">
        <v>204</v>
      </c>
      <c r="C70" s="124" t="s">
        <v>24</v>
      </c>
      <c r="D70" s="125">
        <v>1370</v>
      </c>
      <c r="E70" s="127"/>
      <c r="F70" s="19" t="s">
        <v>513</v>
      </c>
    </row>
    <row r="71" spans="1:6" x14ac:dyDescent="0.25">
      <c r="A71" s="14">
        <v>40468</v>
      </c>
      <c r="B71" s="11" t="s">
        <v>204</v>
      </c>
      <c r="C71" s="124" t="s">
        <v>26</v>
      </c>
      <c r="D71" s="125">
        <v>8240</v>
      </c>
      <c r="E71" s="126">
        <f>SUM(D69:D71)</f>
        <v>9970</v>
      </c>
      <c r="F71" s="19" t="s">
        <v>513</v>
      </c>
    </row>
    <row r="72" spans="1:6" x14ac:dyDescent="0.25">
      <c r="A72" s="10" t="s">
        <v>5</v>
      </c>
      <c r="B72" s="11"/>
      <c r="D72"/>
      <c r="E72" s="127"/>
      <c r="F72" s="26"/>
    </row>
    <row r="73" spans="1:6" x14ac:dyDescent="0.25">
      <c r="A73" s="14">
        <v>40470</v>
      </c>
      <c r="B73" s="11" t="s">
        <v>204</v>
      </c>
      <c r="C73" s="124" t="s">
        <v>23</v>
      </c>
      <c r="D73" s="125">
        <v>450</v>
      </c>
      <c r="E73" s="127"/>
      <c r="F73" s="19" t="s">
        <v>510</v>
      </c>
    </row>
    <row r="74" spans="1:6" x14ac:dyDescent="0.25">
      <c r="A74" s="14">
        <v>40470</v>
      </c>
      <c r="B74" s="11" t="s">
        <v>204</v>
      </c>
      <c r="C74" s="124" t="s">
        <v>27</v>
      </c>
      <c r="D74" s="125">
        <v>6445</v>
      </c>
      <c r="E74" s="127"/>
      <c r="F74" s="19" t="s">
        <v>513</v>
      </c>
    </row>
    <row r="75" spans="1:6" x14ac:dyDescent="0.25">
      <c r="A75" s="14">
        <v>40470</v>
      </c>
      <c r="B75" s="11" t="s">
        <v>204</v>
      </c>
      <c r="C75" s="124" t="s">
        <v>28</v>
      </c>
      <c r="D75" s="125">
        <v>1265</v>
      </c>
      <c r="E75" s="126">
        <f>SUM(D73:D75)</f>
        <v>8160</v>
      </c>
      <c r="F75" s="19" t="s">
        <v>513</v>
      </c>
    </row>
    <row r="76" spans="1:6" x14ac:dyDescent="0.25">
      <c r="A76" s="10" t="s">
        <v>5</v>
      </c>
      <c r="B76" s="11"/>
      <c r="D76"/>
      <c r="E76" s="127"/>
      <c r="F76" s="26"/>
    </row>
    <row r="77" spans="1:6" s="17" customFormat="1" x14ac:dyDescent="0.25">
      <c r="A77" s="14">
        <v>40472</v>
      </c>
      <c r="B77" s="11" t="s">
        <v>204</v>
      </c>
      <c r="C77" s="124" t="s">
        <v>29</v>
      </c>
      <c r="D77" s="125">
        <v>1880</v>
      </c>
      <c r="E77" s="127"/>
      <c r="F77" s="19" t="s">
        <v>513</v>
      </c>
    </row>
    <row r="78" spans="1:6" x14ac:dyDescent="0.25">
      <c r="A78" s="14">
        <v>40472</v>
      </c>
      <c r="B78" s="11" t="s">
        <v>204</v>
      </c>
      <c r="C78" s="124" t="s">
        <v>28</v>
      </c>
      <c r="D78" s="125">
        <v>6745</v>
      </c>
      <c r="E78" s="127"/>
      <c r="F78" s="19" t="s">
        <v>513</v>
      </c>
    </row>
    <row r="79" spans="1:6" x14ac:dyDescent="0.25">
      <c r="A79" s="14">
        <v>40472</v>
      </c>
      <c r="B79" s="11" t="s">
        <v>204</v>
      </c>
      <c r="C79" s="124" t="s">
        <v>26</v>
      </c>
      <c r="D79" s="125">
        <v>925</v>
      </c>
      <c r="E79" s="126">
        <f>SUM(D77:D79)</f>
        <v>9550</v>
      </c>
      <c r="F79" s="19" t="s">
        <v>513</v>
      </c>
    </row>
    <row r="80" spans="1:6" x14ac:dyDescent="0.25">
      <c r="A80" s="10" t="s">
        <v>5</v>
      </c>
      <c r="B80" s="11"/>
      <c r="D80"/>
      <c r="E80" s="127"/>
      <c r="F80" s="26"/>
    </row>
    <row r="81" spans="1:6" x14ac:dyDescent="0.25">
      <c r="A81" s="14">
        <v>40474</v>
      </c>
      <c r="B81" s="11" t="s">
        <v>204</v>
      </c>
      <c r="C81" s="124" t="s">
        <v>30</v>
      </c>
      <c r="D81" s="125">
        <v>2890</v>
      </c>
      <c r="E81" s="127"/>
      <c r="F81" s="19" t="s">
        <v>512</v>
      </c>
    </row>
    <row r="82" spans="1:6" x14ac:dyDescent="0.25">
      <c r="A82" s="14">
        <v>40474</v>
      </c>
      <c r="B82" s="11" t="s">
        <v>204</v>
      </c>
      <c r="C82" s="124" t="s">
        <v>31</v>
      </c>
      <c r="D82" s="125">
        <v>1710</v>
      </c>
      <c r="E82" s="127"/>
      <c r="F82" s="19" t="s">
        <v>512</v>
      </c>
    </row>
    <row r="83" spans="1:6" x14ac:dyDescent="0.25">
      <c r="A83" s="14">
        <v>40474</v>
      </c>
      <c r="B83" s="11" t="s">
        <v>204</v>
      </c>
      <c r="C83" s="124" t="s">
        <v>25</v>
      </c>
      <c r="D83" s="125">
        <v>1765</v>
      </c>
      <c r="E83" s="126">
        <f>SUM(D81:D83)</f>
        <v>6365</v>
      </c>
      <c r="F83" s="19" t="s">
        <v>512</v>
      </c>
    </row>
    <row r="84" spans="1:6" x14ac:dyDescent="0.25">
      <c r="A84" s="10" t="s">
        <v>5</v>
      </c>
      <c r="B84" s="11"/>
      <c r="D84"/>
      <c r="E84" s="127"/>
      <c r="F84" s="26"/>
    </row>
    <row r="85" spans="1:6" x14ac:dyDescent="0.25">
      <c r="A85" s="14">
        <v>40476</v>
      </c>
      <c r="B85" s="11" t="s">
        <v>204</v>
      </c>
      <c r="C85" s="124" t="s">
        <v>30</v>
      </c>
      <c r="D85" s="125">
        <v>2060</v>
      </c>
      <c r="E85" s="127"/>
      <c r="F85" s="19" t="s">
        <v>512</v>
      </c>
    </row>
    <row r="86" spans="1:6" x14ac:dyDescent="0.25">
      <c r="A86" s="14">
        <v>40476</v>
      </c>
      <c r="B86" s="11" t="s">
        <v>204</v>
      </c>
      <c r="C86" s="124" t="s">
        <v>24</v>
      </c>
      <c r="D86" s="125">
        <v>8015</v>
      </c>
      <c r="E86" s="126">
        <v>10075</v>
      </c>
      <c r="F86" s="19" t="s">
        <v>513</v>
      </c>
    </row>
    <row r="87" spans="1:6" x14ac:dyDescent="0.25">
      <c r="A87" s="10" t="s">
        <v>5</v>
      </c>
      <c r="B87" s="11"/>
      <c r="C87" s="12"/>
      <c r="D87" s="67"/>
      <c r="E87" s="32"/>
      <c r="F87" s="26"/>
    </row>
    <row r="88" spans="1:6" x14ac:dyDescent="0.25">
      <c r="A88" s="14">
        <v>40477</v>
      </c>
      <c r="B88" s="11" t="s">
        <v>204</v>
      </c>
      <c r="C88" s="12" t="s">
        <v>7</v>
      </c>
      <c r="D88" s="67">
        <v>6780</v>
      </c>
      <c r="E88" s="32">
        <v>6780</v>
      </c>
      <c r="F88" s="19" t="s">
        <v>512</v>
      </c>
    </row>
    <row r="89" spans="1:6" x14ac:dyDescent="0.25">
      <c r="A89" s="10" t="s">
        <v>5</v>
      </c>
      <c r="B89" s="11"/>
      <c r="C89" s="12"/>
      <c r="D89" s="67"/>
      <c r="E89" s="32"/>
      <c r="F89" s="26"/>
    </row>
    <row r="90" spans="1:6" x14ac:dyDescent="0.25">
      <c r="A90" s="14">
        <v>40479</v>
      </c>
      <c r="B90" s="11" t="s">
        <v>204</v>
      </c>
      <c r="C90" s="124" t="s">
        <v>7</v>
      </c>
      <c r="D90" s="125">
        <v>5855</v>
      </c>
      <c r="E90" s="126">
        <v>5855</v>
      </c>
      <c r="F90" s="19" t="s">
        <v>512</v>
      </c>
    </row>
    <row r="91" spans="1:6" x14ac:dyDescent="0.25">
      <c r="A91" s="10" t="s">
        <v>5</v>
      </c>
      <c r="B91" s="11"/>
      <c r="D91"/>
      <c r="E91" s="127"/>
      <c r="F91" s="26"/>
    </row>
    <row r="92" spans="1:6" x14ac:dyDescent="0.25">
      <c r="A92" s="14">
        <v>40489</v>
      </c>
      <c r="B92" s="11" t="s">
        <v>204</v>
      </c>
      <c r="C92" s="124" t="s">
        <v>32</v>
      </c>
      <c r="D92" s="125">
        <v>2435</v>
      </c>
      <c r="E92" s="127"/>
      <c r="F92" s="19" t="s">
        <v>512</v>
      </c>
    </row>
    <row r="93" spans="1:6" x14ac:dyDescent="0.25">
      <c r="A93" s="14">
        <v>40489</v>
      </c>
      <c r="B93" s="11" t="s">
        <v>204</v>
      </c>
      <c r="C93" s="124" t="s">
        <v>33</v>
      </c>
      <c r="D93" s="125">
        <v>2880</v>
      </c>
      <c r="E93" s="127"/>
      <c r="F93" s="19" t="s">
        <v>512</v>
      </c>
    </row>
    <row r="94" spans="1:6" x14ac:dyDescent="0.25">
      <c r="A94" s="14">
        <v>40489</v>
      </c>
      <c r="B94" s="11" t="s">
        <v>204</v>
      </c>
      <c r="C94" s="124" t="s">
        <v>34</v>
      </c>
      <c r="D94" s="125">
        <v>800</v>
      </c>
      <c r="E94" s="127"/>
      <c r="F94" s="19" t="s">
        <v>512</v>
      </c>
    </row>
    <row r="95" spans="1:6" x14ac:dyDescent="0.25">
      <c r="A95" s="14">
        <v>40489</v>
      </c>
      <c r="B95" s="11" t="s">
        <v>204</v>
      </c>
      <c r="C95" s="124" t="s">
        <v>35</v>
      </c>
      <c r="D95" s="125">
        <v>2790</v>
      </c>
      <c r="E95" s="126">
        <f>SUM(D92:D95)</f>
        <v>8905</v>
      </c>
      <c r="F95" s="19" t="s">
        <v>512</v>
      </c>
    </row>
    <row r="96" spans="1:6" x14ac:dyDescent="0.25">
      <c r="A96" s="1" t="s">
        <v>5</v>
      </c>
      <c r="B96" s="3"/>
      <c r="D96"/>
      <c r="E96" s="127"/>
    </row>
    <row r="97" spans="1:6" x14ac:dyDescent="0.25">
      <c r="A97" s="9">
        <v>40545</v>
      </c>
      <c r="B97" s="3" t="s">
        <v>204</v>
      </c>
      <c r="C97" s="124" t="s">
        <v>37</v>
      </c>
      <c r="D97" s="125">
        <v>6420</v>
      </c>
      <c r="E97" s="126">
        <v>6420</v>
      </c>
      <c r="F97" s="19" t="s">
        <v>508</v>
      </c>
    </row>
    <row r="98" spans="1:6" x14ac:dyDescent="0.25">
      <c r="A98" s="1" t="s">
        <v>5</v>
      </c>
      <c r="B98" s="3"/>
      <c r="D98"/>
      <c r="E98" s="127"/>
    </row>
    <row r="99" spans="1:6" x14ac:dyDescent="0.25">
      <c r="A99" s="9">
        <v>40547</v>
      </c>
      <c r="B99" s="3" t="s">
        <v>204</v>
      </c>
      <c r="C99" s="124" t="s">
        <v>38</v>
      </c>
      <c r="D99" s="125">
        <v>3020</v>
      </c>
      <c r="E99" s="127"/>
      <c r="F99" s="19" t="s">
        <v>508</v>
      </c>
    </row>
    <row r="100" spans="1:6" x14ac:dyDescent="0.25">
      <c r="A100" s="9">
        <v>40547</v>
      </c>
      <c r="B100" s="3" t="s">
        <v>204</v>
      </c>
      <c r="C100" s="124" t="s">
        <v>36</v>
      </c>
      <c r="D100" s="125">
        <v>2385</v>
      </c>
      <c r="E100" s="127"/>
      <c r="F100" s="19" t="s">
        <v>508</v>
      </c>
    </row>
    <row r="101" spans="1:6" x14ac:dyDescent="0.25">
      <c r="A101" s="9">
        <v>40547</v>
      </c>
      <c r="B101" s="3" t="s">
        <v>204</v>
      </c>
      <c r="C101" s="124" t="s">
        <v>37</v>
      </c>
      <c r="D101" s="125">
        <v>730</v>
      </c>
      <c r="E101" s="126">
        <f>SUM(D99:D101)</f>
        <v>6135</v>
      </c>
      <c r="F101" s="19" t="s">
        <v>508</v>
      </c>
    </row>
    <row r="102" spans="1:6" x14ac:dyDescent="0.25">
      <c r="A102" s="1" t="s">
        <v>5</v>
      </c>
      <c r="B102" s="3"/>
      <c r="D102"/>
      <c r="E102" s="127"/>
    </row>
    <row r="103" spans="1:6" x14ac:dyDescent="0.25">
      <c r="A103" s="9">
        <v>40549</v>
      </c>
      <c r="B103" s="3" t="s">
        <v>204</v>
      </c>
      <c r="C103" s="124" t="s">
        <v>39</v>
      </c>
      <c r="D103" s="125">
        <v>5400</v>
      </c>
      <c r="E103" s="127"/>
      <c r="F103" s="19" t="s">
        <v>508</v>
      </c>
    </row>
    <row r="104" spans="1:6" x14ac:dyDescent="0.25">
      <c r="A104" s="9">
        <v>40549</v>
      </c>
      <c r="B104" s="3" t="s">
        <v>204</v>
      </c>
      <c r="C104" s="124" t="s">
        <v>37</v>
      </c>
      <c r="D104" s="125">
        <v>1315</v>
      </c>
      <c r="E104" s="126">
        <f>SUM(D103:D104)</f>
        <v>6715</v>
      </c>
      <c r="F104" s="19" t="s">
        <v>508</v>
      </c>
    </row>
    <row r="105" spans="1:6" x14ac:dyDescent="0.25">
      <c r="A105" s="1" t="s">
        <v>5</v>
      </c>
      <c r="B105" s="3"/>
      <c r="D105"/>
      <c r="E105" s="127"/>
    </row>
    <row r="106" spans="1:6" x14ac:dyDescent="0.25">
      <c r="A106" s="9">
        <v>40589</v>
      </c>
      <c r="B106" s="3" t="s">
        <v>204</v>
      </c>
      <c r="C106" s="124" t="s">
        <v>40</v>
      </c>
      <c r="D106" s="125">
        <v>775</v>
      </c>
      <c r="E106" s="127"/>
      <c r="F106" s="19" t="s">
        <v>515</v>
      </c>
    </row>
    <row r="107" spans="1:6" x14ac:dyDescent="0.25">
      <c r="A107" s="9">
        <v>40589</v>
      </c>
      <c r="B107" s="3" t="s">
        <v>204</v>
      </c>
      <c r="C107" s="124" t="s">
        <v>41</v>
      </c>
      <c r="D107" s="125">
        <v>4830</v>
      </c>
      <c r="E107" s="127"/>
      <c r="F107" s="19" t="s">
        <v>515</v>
      </c>
    </row>
    <row r="108" spans="1:6" x14ac:dyDescent="0.25">
      <c r="A108" s="9">
        <v>40589</v>
      </c>
      <c r="B108" s="3" t="s">
        <v>204</v>
      </c>
      <c r="C108" s="124" t="s">
        <v>42</v>
      </c>
      <c r="D108" s="125">
        <v>955</v>
      </c>
      <c r="E108" s="127"/>
      <c r="F108" s="19" t="s">
        <v>515</v>
      </c>
    </row>
    <row r="109" spans="1:6" x14ac:dyDescent="0.25">
      <c r="A109" s="9">
        <v>40589</v>
      </c>
      <c r="B109" s="3" t="s">
        <v>204</v>
      </c>
      <c r="C109" s="124" t="s">
        <v>43</v>
      </c>
      <c r="D109" s="125">
        <v>1655</v>
      </c>
      <c r="E109" s="126">
        <f>SUM(D106:D109)</f>
        <v>8215</v>
      </c>
      <c r="F109" s="19" t="s">
        <v>515</v>
      </c>
    </row>
    <row r="110" spans="1:6" x14ac:dyDescent="0.25">
      <c r="A110" s="1" t="s">
        <v>5</v>
      </c>
      <c r="B110" s="3"/>
      <c r="D110"/>
      <c r="E110" s="127"/>
    </row>
    <row r="111" spans="1:6" x14ac:dyDescent="0.25">
      <c r="A111" s="9">
        <v>40591</v>
      </c>
      <c r="B111" s="3" t="s">
        <v>204</v>
      </c>
      <c r="C111" s="124" t="s">
        <v>17</v>
      </c>
      <c r="D111" s="125">
        <v>665</v>
      </c>
      <c r="E111" s="127"/>
      <c r="F111" s="19" t="s">
        <v>509</v>
      </c>
    </row>
    <row r="112" spans="1:6" s="17" customFormat="1" x14ac:dyDescent="0.25">
      <c r="A112" s="9">
        <v>40591</v>
      </c>
      <c r="B112" s="3" t="s">
        <v>204</v>
      </c>
      <c r="C112" s="124" t="s">
        <v>43</v>
      </c>
      <c r="D112" s="125">
        <v>8950</v>
      </c>
      <c r="E112" s="126">
        <f>SUM(D111:D112)</f>
        <v>9615</v>
      </c>
      <c r="F112" s="19" t="s">
        <v>515</v>
      </c>
    </row>
    <row r="113" spans="1:6" x14ac:dyDescent="0.25">
      <c r="A113" s="1" t="s">
        <v>5</v>
      </c>
      <c r="B113" s="3"/>
      <c r="D113"/>
      <c r="E113" s="127"/>
    </row>
    <row r="114" spans="1:6" x14ac:dyDescent="0.25">
      <c r="A114" s="9">
        <v>40593</v>
      </c>
      <c r="B114" s="3" t="s">
        <v>204</v>
      </c>
      <c r="C114" s="124" t="s">
        <v>44</v>
      </c>
      <c r="D114" s="125">
        <v>566</v>
      </c>
      <c r="E114" s="127"/>
      <c r="F114" s="19" t="s">
        <v>516</v>
      </c>
    </row>
    <row r="115" spans="1:6" x14ac:dyDescent="0.25">
      <c r="A115" s="9">
        <v>40593</v>
      </c>
      <c r="B115" s="3" t="s">
        <v>204</v>
      </c>
      <c r="C115" s="124" t="s">
        <v>46</v>
      </c>
      <c r="D115" s="125">
        <v>155</v>
      </c>
      <c r="E115" s="127"/>
      <c r="F115" s="19" t="s">
        <v>516</v>
      </c>
    </row>
    <row r="116" spans="1:6" x14ac:dyDescent="0.25">
      <c r="A116" s="9">
        <v>40593</v>
      </c>
      <c r="B116" s="3" t="s">
        <v>204</v>
      </c>
      <c r="C116" s="124" t="s">
        <v>45</v>
      </c>
      <c r="D116" s="125">
        <v>4020</v>
      </c>
      <c r="E116" s="126">
        <f>SUM(D114:D116)</f>
        <v>4741</v>
      </c>
      <c r="F116" s="19" t="s">
        <v>516</v>
      </c>
    </row>
    <row r="117" spans="1:6" x14ac:dyDescent="0.25">
      <c r="A117" s="1" t="s">
        <v>5</v>
      </c>
      <c r="B117" s="3"/>
      <c r="D117"/>
      <c r="E117" s="127"/>
    </row>
    <row r="118" spans="1:6" x14ac:dyDescent="0.25">
      <c r="A118" s="9">
        <v>40595</v>
      </c>
      <c r="B118" s="3" t="s">
        <v>204</v>
      </c>
      <c r="C118" s="124" t="s">
        <v>46</v>
      </c>
      <c r="D118" s="125">
        <v>7370</v>
      </c>
      <c r="E118" s="127"/>
      <c r="F118" s="19" t="s">
        <v>516</v>
      </c>
    </row>
    <row r="119" spans="1:6" x14ac:dyDescent="0.25">
      <c r="A119" s="9">
        <v>40595</v>
      </c>
      <c r="B119" s="3" t="s">
        <v>204</v>
      </c>
      <c r="C119" s="124" t="s">
        <v>47</v>
      </c>
      <c r="D119" s="125">
        <v>2320</v>
      </c>
      <c r="E119" s="126">
        <f>SUM(D118:D119)</f>
        <v>9690</v>
      </c>
      <c r="F119" s="19" t="s">
        <v>516</v>
      </c>
    </row>
    <row r="120" spans="1:6" x14ac:dyDescent="0.25">
      <c r="A120" s="1" t="s">
        <v>5</v>
      </c>
      <c r="B120" s="3"/>
      <c r="D120"/>
      <c r="E120" s="127"/>
    </row>
    <row r="121" spans="1:6" x14ac:dyDescent="0.25">
      <c r="A121" s="9">
        <v>40597</v>
      </c>
      <c r="B121" s="3" t="s">
        <v>204</v>
      </c>
      <c r="C121" s="124" t="s">
        <v>44</v>
      </c>
      <c r="D121" s="125">
        <v>5714</v>
      </c>
      <c r="E121" s="126">
        <v>5714</v>
      </c>
      <c r="F121" s="19" t="s">
        <v>516</v>
      </c>
    </row>
    <row r="122" spans="1:6" x14ac:dyDescent="0.25">
      <c r="A122" s="1" t="s">
        <v>5</v>
      </c>
      <c r="B122" s="3"/>
      <c r="D122"/>
      <c r="E122" s="127"/>
    </row>
    <row r="123" spans="1:6" x14ac:dyDescent="0.25">
      <c r="A123" s="9">
        <v>40599</v>
      </c>
      <c r="B123" s="3" t="s">
        <v>204</v>
      </c>
      <c r="C123" s="124" t="s">
        <v>48</v>
      </c>
      <c r="D123" s="125">
        <v>7555</v>
      </c>
      <c r="E123" s="127"/>
      <c r="F123" s="19" t="s">
        <v>515</v>
      </c>
    </row>
    <row r="124" spans="1:6" x14ac:dyDescent="0.25">
      <c r="A124" s="9">
        <v>40599</v>
      </c>
      <c r="B124" s="3" t="s">
        <v>204</v>
      </c>
      <c r="C124" s="124" t="s">
        <v>49</v>
      </c>
      <c r="D124" s="125">
        <v>1610</v>
      </c>
      <c r="E124" s="126">
        <v>9165</v>
      </c>
      <c r="F124" s="19" t="s">
        <v>515</v>
      </c>
    </row>
    <row r="125" spans="1:6" x14ac:dyDescent="0.25">
      <c r="A125" s="1" t="s">
        <v>5</v>
      </c>
      <c r="B125" s="3"/>
      <c r="D125"/>
      <c r="E125" s="127"/>
    </row>
    <row r="126" spans="1:6" x14ac:dyDescent="0.25">
      <c r="A126" s="9">
        <v>40625</v>
      </c>
      <c r="B126" s="3" t="s">
        <v>204</v>
      </c>
      <c r="C126" s="124" t="s">
        <v>50</v>
      </c>
      <c r="D126" s="125">
        <v>12135</v>
      </c>
      <c r="E126" s="127"/>
      <c r="F126" s="19" t="s">
        <v>511</v>
      </c>
    </row>
    <row r="127" spans="1:6" x14ac:dyDescent="0.25">
      <c r="A127" s="9">
        <v>40625</v>
      </c>
      <c r="B127" s="3" t="s">
        <v>204</v>
      </c>
      <c r="C127" s="124" t="s">
        <v>55</v>
      </c>
      <c r="D127" s="125">
        <v>560</v>
      </c>
      <c r="E127" s="126">
        <f>SUM(D126:D127)</f>
        <v>12695</v>
      </c>
      <c r="F127" s="19" t="s">
        <v>511</v>
      </c>
    </row>
    <row r="128" spans="1:6" x14ac:dyDescent="0.25">
      <c r="A128" s="1" t="s">
        <v>5</v>
      </c>
      <c r="B128" s="3"/>
      <c r="D128"/>
      <c r="E128" s="127"/>
    </row>
    <row r="129" spans="1:9" x14ac:dyDescent="0.25">
      <c r="A129" s="9">
        <v>40627</v>
      </c>
      <c r="B129" s="3" t="s">
        <v>204</v>
      </c>
      <c r="C129" s="124" t="s">
        <v>52</v>
      </c>
      <c r="D129" s="125">
        <v>4600</v>
      </c>
      <c r="E129" s="127"/>
      <c r="F129" s="19" t="s">
        <v>514</v>
      </c>
    </row>
    <row r="130" spans="1:9" x14ac:dyDescent="0.25">
      <c r="A130" s="9">
        <v>40627</v>
      </c>
      <c r="B130" s="3" t="s">
        <v>204</v>
      </c>
      <c r="C130" s="124" t="s">
        <v>50</v>
      </c>
      <c r="D130" s="125">
        <v>955</v>
      </c>
      <c r="E130" s="126">
        <f>SUM(D129:D130)</f>
        <v>5555</v>
      </c>
      <c r="F130" s="19" t="s">
        <v>511</v>
      </c>
    </row>
    <row r="131" spans="1:9" x14ac:dyDescent="0.25">
      <c r="A131" s="1" t="s">
        <v>5</v>
      </c>
      <c r="B131" s="3"/>
      <c r="D131"/>
      <c r="E131" s="127"/>
    </row>
    <row r="132" spans="1:9" x14ac:dyDescent="0.25">
      <c r="A132" s="9">
        <v>40629</v>
      </c>
      <c r="B132" s="3" t="s">
        <v>204</v>
      </c>
      <c r="C132" s="124" t="s">
        <v>22</v>
      </c>
      <c r="D132" s="125">
        <v>1710</v>
      </c>
      <c r="E132" s="127"/>
      <c r="F132" s="19" t="s">
        <v>511</v>
      </c>
    </row>
    <row r="133" spans="1:9" x14ac:dyDescent="0.25">
      <c r="A133" s="9">
        <v>40629</v>
      </c>
      <c r="B133" s="3" t="s">
        <v>204</v>
      </c>
      <c r="C133" s="124" t="s">
        <v>53</v>
      </c>
      <c r="D133" s="125">
        <v>635</v>
      </c>
      <c r="E133" s="127"/>
      <c r="F133" s="19" t="s">
        <v>511</v>
      </c>
    </row>
    <row r="134" spans="1:9" x14ac:dyDescent="0.25">
      <c r="A134" s="9">
        <v>40629</v>
      </c>
      <c r="B134" s="3" t="s">
        <v>204</v>
      </c>
      <c r="C134" s="124" t="s">
        <v>54</v>
      </c>
      <c r="D134" s="125">
        <v>940</v>
      </c>
      <c r="E134" s="127"/>
      <c r="F134" s="19" t="s">
        <v>511</v>
      </c>
    </row>
    <row r="135" spans="1:9" x14ac:dyDescent="0.25">
      <c r="A135" s="9">
        <v>40629</v>
      </c>
      <c r="B135" s="3" t="s">
        <v>204</v>
      </c>
      <c r="C135" s="124" t="s">
        <v>55</v>
      </c>
      <c r="D135" s="125">
        <v>1940</v>
      </c>
      <c r="E135" s="126">
        <f>SUM(D132:D135)</f>
        <v>5225</v>
      </c>
      <c r="F135" s="19" t="s">
        <v>511</v>
      </c>
    </row>
    <row r="136" spans="1:9" x14ac:dyDescent="0.25">
      <c r="A136" s="1" t="s">
        <v>5</v>
      </c>
      <c r="B136" s="3"/>
      <c r="C136" s="12"/>
      <c r="D136" s="67"/>
      <c r="E136" s="32"/>
    </row>
    <row r="137" spans="1:9" x14ac:dyDescent="0.25">
      <c r="A137" s="35"/>
      <c r="B137" s="36"/>
      <c r="C137" s="37" t="s">
        <v>443</v>
      </c>
      <c r="D137" s="68"/>
      <c r="E137" s="68">
        <f>SUMIF($F$24:$F$135,F137,$D$24:$D$135)</f>
        <v>31465</v>
      </c>
      <c r="F137" s="38" t="s">
        <v>512</v>
      </c>
      <c r="I137" s="4"/>
    </row>
    <row r="138" spans="1:9" x14ac:dyDescent="0.25">
      <c r="A138" s="35"/>
      <c r="B138" s="36"/>
      <c r="C138" s="37" t="s">
        <v>443</v>
      </c>
      <c r="D138" s="68"/>
      <c r="E138" s="68">
        <f t="shared" ref="E138" si="0">SUMIF($F$24:$F$135,F138,$D$24:$D$135)</f>
        <v>34885</v>
      </c>
      <c r="F138" s="38" t="s">
        <v>513</v>
      </c>
      <c r="I138" s="4"/>
    </row>
    <row r="139" spans="1:9" x14ac:dyDescent="0.25">
      <c r="A139" s="35"/>
      <c r="B139" s="36"/>
      <c r="C139" s="37" t="s">
        <v>443</v>
      </c>
      <c r="D139" s="68"/>
      <c r="E139" s="68">
        <f t="shared" ref="E139:E143" si="1">SUMIF($F$24:$F$135,F139,$D$24:$D$135)</f>
        <v>44106</v>
      </c>
      <c r="F139" s="38" t="s">
        <v>508</v>
      </c>
      <c r="I139" s="4"/>
    </row>
    <row r="140" spans="1:9" x14ac:dyDescent="0.25">
      <c r="A140" s="35"/>
      <c r="B140" s="36"/>
      <c r="C140" s="37" t="s">
        <v>443</v>
      </c>
      <c r="D140" s="68"/>
      <c r="E140" s="68">
        <f t="shared" ref="E140:E142" si="2">SUMIF($F$24:$F$135,F140,$D$24:$D$135)</f>
        <v>41530</v>
      </c>
      <c r="F140" s="38" t="s">
        <v>509</v>
      </c>
    </row>
    <row r="141" spans="1:9" x14ac:dyDescent="0.25">
      <c r="A141" s="35"/>
      <c r="B141" s="36"/>
      <c r="C141" s="37" t="s">
        <v>443</v>
      </c>
      <c r="D141" s="68"/>
      <c r="E141" s="68">
        <f t="shared" si="2"/>
        <v>27205</v>
      </c>
      <c r="F141" s="38" t="s">
        <v>510</v>
      </c>
    </row>
    <row r="142" spans="1:9" x14ac:dyDescent="0.25">
      <c r="A142" s="35"/>
      <c r="B142" s="36"/>
      <c r="C142" s="37" t="s">
        <v>443</v>
      </c>
      <c r="D142" s="68"/>
      <c r="E142" s="68">
        <f t="shared" si="2"/>
        <v>20385</v>
      </c>
      <c r="F142" s="38" t="s">
        <v>511</v>
      </c>
    </row>
    <row r="143" spans="1:9" x14ac:dyDescent="0.25">
      <c r="A143" s="35"/>
      <c r="B143" s="36"/>
      <c r="C143" s="37" t="s">
        <v>443</v>
      </c>
      <c r="D143" s="68"/>
      <c r="E143" s="68">
        <f t="shared" si="1"/>
        <v>21740</v>
      </c>
      <c r="F143" s="38" t="s">
        <v>514</v>
      </c>
    </row>
    <row r="144" spans="1:9" x14ac:dyDescent="0.25">
      <c r="A144" s="35"/>
      <c r="B144" s="36"/>
      <c r="C144" s="37" t="s">
        <v>443</v>
      </c>
      <c r="D144" s="68"/>
      <c r="E144" s="68">
        <f t="shared" ref="E144:E145" si="3">SUMIF($F$24:$F$135,F144,$D$24:$D$135)</f>
        <v>26330</v>
      </c>
      <c r="F144" s="38" t="s">
        <v>515</v>
      </c>
    </row>
    <row r="145" spans="1:11" x14ac:dyDescent="0.25">
      <c r="A145" s="35"/>
      <c r="B145" s="36"/>
      <c r="C145" s="37" t="s">
        <v>443</v>
      </c>
      <c r="D145" s="68"/>
      <c r="E145" s="68">
        <f t="shared" si="3"/>
        <v>20145</v>
      </c>
      <c r="F145" s="38" t="s">
        <v>516</v>
      </c>
    </row>
    <row r="146" spans="1:11" x14ac:dyDescent="0.25">
      <c r="A146" s="15"/>
      <c r="B146" s="16"/>
      <c r="C146" s="34" t="s">
        <v>441</v>
      </c>
      <c r="D146" s="65"/>
      <c r="E146" s="69">
        <f>SUM(E24:E135)</f>
        <v>267791</v>
      </c>
      <c r="F146" s="27" t="s">
        <v>540</v>
      </c>
    </row>
    <row r="148" spans="1:11" x14ac:dyDescent="0.25">
      <c r="A148" s="9">
        <v>40667</v>
      </c>
      <c r="B148" s="3" t="s">
        <v>205</v>
      </c>
      <c r="C148" t="s">
        <v>56</v>
      </c>
      <c r="D148" s="175">
        <v>9470</v>
      </c>
      <c r="E148" s="175">
        <v>9470</v>
      </c>
      <c r="F148" s="19" t="s">
        <v>541</v>
      </c>
      <c r="H148" s="176"/>
      <c r="I148" s="177"/>
      <c r="J148" s="178"/>
      <c r="K148" s="178"/>
    </row>
    <row r="149" spans="1:11" x14ac:dyDescent="0.25">
      <c r="A149" s="1" t="s">
        <v>5</v>
      </c>
      <c r="B149" s="3"/>
      <c r="D149" s="180"/>
      <c r="E149" s="180"/>
      <c r="H149" s="176"/>
      <c r="I149" s="179"/>
      <c r="J149" s="179"/>
      <c r="K149" s="179"/>
    </row>
    <row r="150" spans="1:11" x14ac:dyDescent="0.25">
      <c r="A150" s="9">
        <v>40668</v>
      </c>
      <c r="B150" s="3" t="s">
        <v>205</v>
      </c>
      <c r="C150" t="s">
        <v>57</v>
      </c>
      <c r="D150" s="175">
        <v>985</v>
      </c>
      <c r="E150" s="180"/>
      <c r="F150" s="19" t="s">
        <v>541</v>
      </c>
      <c r="H150" s="176"/>
      <c r="I150" s="177"/>
      <c r="J150" s="178"/>
      <c r="K150" s="179"/>
    </row>
    <row r="151" spans="1:11" x14ac:dyDescent="0.25">
      <c r="A151" s="9">
        <v>40668</v>
      </c>
      <c r="B151" s="3" t="s">
        <v>205</v>
      </c>
      <c r="C151" t="s">
        <v>58</v>
      </c>
      <c r="D151" s="175">
        <v>4370</v>
      </c>
      <c r="E151" s="180"/>
      <c r="F151" s="19" t="s">
        <v>541</v>
      </c>
      <c r="H151" s="176"/>
      <c r="I151" s="177"/>
      <c r="J151" s="178"/>
      <c r="K151" s="179"/>
    </row>
    <row r="152" spans="1:11" x14ac:dyDescent="0.25">
      <c r="A152" s="9">
        <v>40668</v>
      </c>
      <c r="B152" s="3" t="s">
        <v>205</v>
      </c>
      <c r="C152" t="s">
        <v>59</v>
      </c>
      <c r="D152" s="175">
        <v>1265</v>
      </c>
      <c r="E152" s="175">
        <v>6620</v>
      </c>
      <c r="F152" s="19" t="s">
        <v>541</v>
      </c>
      <c r="H152" s="176"/>
      <c r="I152" s="177"/>
      <c r="J152" s="178"/>
      <c r="K152" s="178"/>
    </row>
    <row r="153" spans="1:11" x14ac:dyDescent="0.25">
      <c r="A153" s="1" t="s">
        <v>5</v>
      </c>
      <c r="B153" s="3"/>
      <c r="D153" s="180"/>
      <c r="E153" s="180"/>
      <c r="H153" s="176"/>
      <c r="I153" s="179"/>
      <c r="J153" s="179"/>
      <c r="K153" s="179"/>
    </row>
    <row r="154" spans="1:11" s="17" customFormat="1" x14ac:dyDescent="0.25">
      <c r="A154" s="9">
        <v>40670</v>
      </c>
      <c r="B154" s="3" t="s">
        <v>205</v>
      </c>
      <c r="C154" t="s">
        <v>60</v>
      </c>
      <c r="D154" s="175">
        <v>6010</v>
      </c>
      <c r="E154" s="180"/>
      <c r="F154" s="19" t="s">
        <v>541</v>
      </c>
      <c r="H154" s="176"/>
      <c r="I154" s="177"/>
      <c r="J154" s="178"/>
      <c r="K154" s="179"/>
    </row>
    <row r="155" spans="1:11" s="22" customFormat="1" x14ac:dyDescent="0.25">
      <c r="A155" s="9">
        <v>40670</v>
      </c>
      <c r="B155" s="3" t="s">
        <v>205</v>
      </c>
      <c r="C155" t="s">
        <v>61</v>
      </c>
      <c r="D155" s="175">
        <v>2750</v>
      </c>
      <c r="E155" s="175">
        <v>8760</v>
      </c>
      <c r="F155" s="19" t="s">
        <v>541</v>
      </c>
      <c r="H155" s="176"/>
      <c r="I155" s="177"/>
      <c r="J155" s="178"/>
      <c r="K155" s="178"/>
    </row>
    <row r="156" spans="1:11" x14ac:dyDescent="0.25">
      <c r="A156" s="15"/>
      <c r="B156" s="16"/>
      <c r="C156" s="34" t="s">
        <v>441</v>
      </c>
      <c r="D156" s="65"/>
      <c r="E156" s="69">
        <f>SUM(E148:E155)</f>
        <v>24850</v>
      </c>
      <c r="F156" s="27" t="s">
        <v>418</v>
      </c>
    </row>
    <row r="157" spans="1:11" x14ac:dyDescent="0.25">
      <c r="A157" s="1" t="s">
        <v>5</v>
      </c>
      <c r="B157" s="3"/>
    </row>
    <row r="158" spans="1:11" x14ac:dyDescent="0.25">
      <c r="A158" s="9">
        <v>41061</v>
      </c>
      <c r="B158" s="3" t="s">
        <v>291</v>
      </c>
      <c r="C158" s="124" t="s">
        <v>248</v>
      </c>
      <c r="D158" s="175">
        <v>2400</v>
      </c>
      <c r="E158" s="180"/>
      <c r="F158" s="19" t="s">
        <v>542</v>
      </c>
    </row>
    <row r="159" spans="1:11" x14ac:dyDescent="0.25">
      <c r="A159" s="9">
        <v>41061</v>
      </c>
      <c r="B159" s="3" t="s">
        <v>291</v>
      </c>
      <c r="C159" s="124" t="s">
        <v>250</v>
      </c>
      <c r="D159" s="175">
        <v>4205</v>
      </c>
      <c r="E159" s="180"/>
      <c r="F159" s="19" t="s">
        <v>542</v>
      </c>
    </row>
    <row r="160" spans="1:11" x14ac:dyDescent="0.25">
      <c r="A160" s="9">
        <v>41061</v>
      </c>
      <c r="B160" s="3" t="s">
        <v>291</v>
      </c>
      <c r="C160" s="124" t="s">
        <v>249</v>
      </c>
      <c r="D160" s="175">
        <v>20</v>
      </c>
      <c r="E160" s="180"/>
      <c r="F160" s="19" t="s">
        <v>542</v>
      </c>
    </row>
    <row r="161" spans="1:6" x14ac:dyDescent="0.25">
      <c r="A161" s="9">
        <v>41061</v>
      </c>
      <c r="B161" s="3" t="s">
        <v>291</v>
      </c>
      <c r="C161" s="124" t="s">
        <v>251</v>
      </c>
      <c r="D161" s="175">
        <v>1585</v>
      </c>
      <c r="E161" s="180"/>
      <c r="F161" s="19" t="s">
        <v>542</v>
      </c>
    </row>
    <row r="162" spans="1:6" x14ac:dyDescent="0.25">
      <c r="A162" s="9">
        <v>41061</v>
      </c>
      <c r="B162" s="3" t="s">
        <v>291</v>
      </c>
      <c r="C162" s="124" t="s">
        <v>247</v>
      </c>
      <c r="D162" s="175">
        <v>300</v>
      </c>
      <c r="E162" s="175">
        <v>8510</v>
      </c>
      <c r="F162" s="19" t="s">
        <v>542</v>
      </c>
    </row>
    <row r="163" spans="1:6" x14ac:dyDescent="0.25">
      <c r="A163" s="1" t="s">
        <v>5</v>
      </c>
      <c r="B163" s="3"/>
      <c r="C163" s="180"/>
      <c r="D163" s="180"/>
      <c r="E163" s="180"/>
    </row>
    <row r="164" spans="1:6" x14ac:dyDescent="0.25">
      <c r="A164" s="9">
        <v>41063</v>
      </c>
      <c r="B164" s="3" t="s">
        <v>291</v>
      </c>
      <c r="C164" s="124" t="s">
        <v>248</v>
      </c>
      <c r="D164" s="175">
        <v>4180</v>
      </c>
      <c r="E164" s="180"/>
      <c r="F164" s="19" t="s">
        <v>542</v>
      </c>
    </row>
    <row r="165" spans="1:6" x14ac:dyDescent="0.25">
      <c r="A165" s="9">
        <v>41063</v>
      </c>
      <c r="B165" s="3" t="s">
        <v>291</v>
      </c>
      <c r="C165" s="124" t="s">
        <v>247</v>
      </c>
      <c r="D165" s="175">
        <v>2125</v>
      </c>
      <c r="E165" s="180"/>
      <c r="F165" s="19" t="s">
        <v>542</v>
      </c>
    </row>
    <row r="166" spans="1:6" x14ac:dyDescent="0.25">
      <c r="A166" s="9">
        <v>41063</v>
      </c>
      <c r="B166" s="3" t="s">
        <v>291</v>
      </c>
      <c r="C166" s="124" t="s">
        <v>252</v>
      </c>
      <c r="D166" s="175">
        <v>4800</v>
      </c>
      <c r="E166" s="175">
        <v>11105</v>
      </c>
      <c r="F166" s="19" t="s">
        <v>542</v>
      </c>
    </row>
    <row r="167" spans="1:6" x14ac:dyDescent="0.25">
      <c r="A167" s="1" t="s">
        <v>5</v>
      </c>
      <c r="B167" s="3"/>
      <c r="C167" s="180"/>
      <c r="D167" s="180"/>
      <c r="E167" s="180"/>
    </row>
    <row r="168" spans="1:6" x14ac:dyDescent="0.25">
      <c r="A168" s="9">
        <v>41065</v>
      </c>
      <c r="B168" s="3" t="s">
        <v>291</v>
      </c>
      <c r="C168" s="124" t="s">
        <v>254</v>
      </c>
      <c r="D168" s="175">
        <v>4800</v>
      </c>
      <c r="E168" s="180"/>
      <c r="F168" s="19" t="s">
        <v>542</v>
      </c>
    </row>
    <row r="169" spans="1:6" x14ac:dyDescent="0.25">
      <c r="A169" s="9">
        <v>41065</v>
      </c>
      <c r="B169" s="3" t="s">
        <v>291</v>
      </c>
      <c r="C169" s="124" t="s">
        <v>255</v>
      </c>
      <c r="D169" s="175">
        <v>5000</v>
      </c>
      <c r="E169" s="180"/>
      <c r="F169" s="19" t="s">
        <v>542</v>
      </c>
    </row>
    <row r="170" spans="1:6" x14ac:dyDescent="0.25">
      <c r="A170" s="9">
        <v>41065</v>
      </c>
      <c r="B170" s="3" t="s">
        <v>291</v>
      </c>
      <c r="C170" s="124" t="s">
        <v>256</v>
      </c>
      <c r="D170" s="175">
        <v>3590</v>
      </c>
      <c r="E170" s="180"/>
      <c r="F170" s="19" t="s">
        <v>542</v>
      </c>
    </row>
    <row r="171" spans="1:6" x14ac:dyDescent="0.25">
      <c r="A171" s="9">
        <v>41065</v>
      </c>
      <c r="B171" s="3" t="s">
        <v>291</v>
      </c>
      <c r="C171" s="124" t="s">
        <v>253</v>
      </c>
      <c r="D171" s="175">
        <v>830</v>
      </c>
      <c r="E171" s="175">
        <v>14220</v>
      </c>
      <c r="F171" s="19" t="s">
        <v>542</v>
      </c>
    </row>
    <row r="172" spans="1:6" x14ac:dyDescent="0.25">
      <c r="A172" s="1" t="s">
        <v>5</v>
      </c>
      <c r="B172" s="3"/>
      <c r="C172" s="180"/>
      <c r="D172" s="180"/>
      <c r="E172" s="180"/>
    </row>
    <row r="173" spans="1:6" x14ac:dyDescent="0.25">
      <c r="A173" s="9">
        <v>41066</v>
      </c>
      <c r="B173" s="3" t="s">
        <v>291</v>
      </c>
      <c r="C173" s="124" t="s">
        <v>255</v>
      </c>
      <c r="D173" s="175">
        <v>430</v>
      </c>
      <c r="E173" s="180"/>
      <c r="F173" s="19" t="s">
        <v>542</v>
      </c>
    </row>
    <row r="174" spans="1:6" x14ac:dyDescent="0.25">
      <c r="A174" s="9">
        <v>41066</v>
      </c>
      <c r="B174" s="3" t="s">
        <v>291</v>
      </c>
      <c r="C174" s="124" t="s">
        <v>257</v>
      </c>
      <c r="D174" s="175">
        <v>3670</v>
      </c>
      <c r="E174" s="180"/>
      <c r="F174" s="19" t="s">
        <v>542</v>
      </c>
    </row>
    <row r="175" spans="1:6" x14ac:dyDescent="0.25">
      <c r="A175" s="9">
        <v>41066</v>
      </c>
      <c r="B175" s="3" t="s">
        <v>291</v>
      </c>
      <c r="C175" s="124" t="s">
        <v>258</v>
      </c>
      <c r="D175" s="175">
        <v>690</v>
      </c>
      <c r="E175" s="180"/>
      <c r="F175" s="19" t="s">
        <v>542</v>
      </c>
    </row>
    <row r="176" spans="1:6" x14ac:dyDescent="0.25">
      <c r="A176" s="9">
        <v>41066</v>
      </c>
      <c r="B176" s="3" t="s">
        <v>291</v>
      </c>
      <c r="C176" s="124" t="s">
        <v>259</v>
      </c>
      <c r="D176" s="175">
        <v>3400</v>
      </c>
      <c r="E176" s="180"/>
      <c r="F176" s="19" t="s">
        <v>542</v>
      </c>
    </row>
    <row r="177" spans="1:8" x14ac:dyDescent="0.25">
      <c r="A177" s="9">
        <v>41066</v>
      </c>
      <c r="B177" s="3" t="s">
        <v>291</v>
      </c>
      <c r="C177" s="124" t="s">
        <v>260</v>
      </c>
      <c r="D177" s="175">
        <v>650</v>
      </c>
      <c r="E177" s="175">
        <v>8840</v>
      </c>
      <c r="F177" s="19" t="s">
        <v>542</v>
      </c>
    </row>
    <row r="178" spans="1:8" x14ac:dyDescent="0.25">
      <c r="A178" s="1" t="s">
        <v>5</v>
      </c>
      <c r="B178" s="3"/>
      <c r="C178" s="180"/>
      <c r="D178" s="180"/>
      <c r="E178" s="180"/>
    </row>
    <row r="179" spans="1:8" x14ac:dyDescent="0.25">
      <c r="A179" s="9">
        <v>41068</v>
      </c>
      <c r="B179" s="3" t="s">
        <v>291</v>
      </c>
      <c r="C179" s="124" t="s">
        <v>261</v>
      </c>
      <c r="D179" s="175">
        <v>4720</v>
      </c>
      <c r="E179" s="180"/>
      <c r="F179" s="19" t="s">
        <v>542</v>
      </c>
    </row>
    <row r="180" spans="1:8" x14ac:dyDescent="0.25">
      <c r="A180" s="9">
        <v>41068</v>
      </c>
      <c r="B180" s="3" t="s">
        <v>291</v>
      </c>
      <c r="C180" s="124" t="s">
        <v>251</v>
      </c>
      <c r="D180" s="175">
        <v>1050</v>
      </c>
      <c r="E180" s="180"/>
      <c r="F180" s="19" t="s">
        <v>542</v>
      </c>
    </row>
    <row r="181" spans="1:8" x14ac:dyDescent="0.25">
      <c r="A181" s="9">
        <v>41068</v>
      </c>
      <c r="B181" s="3" t="s">
        <v>291</v>
      </c>
      <c r="C181" s="124" t="s">
        <v>252</v>
      </c>
      <c r="D181" s="175">
        <v>1840</v>
      </c>
      <c r="E181" s="175">
        <v>7610</v>
      </c>
      <c r="F181" s="19" t="s">
        <v>542</v>
      </c>
    </row>
    <row r="182" spans="1:8" x14ac:dyDescent="0.25">
      <c r="A182" s="1" t="s">
        <v>5</v>
      </c>
      <c r="B182" s="3"/>
      <c r="C182" s="180"/>
      <c r="D182" s="180"/>
      <c r="E182" s="180"/>
    </row>
    <row r="183" spans="1:8" x14ac:dyDescent="0.25">
      <c r="A183" s="9">
        <v>41069</v>
      </c>
      <c r="B183" s="3" t="s">
        <v>291</v>
      </c>
      <c r="C183" s="124" t="s">
        <v>263</v>
      </c>
      <c r="D183" s="175">
        <v>980</v>
      </c>
      <c r="E183" s="180"/>
      <c r="F183" s="19" t="s">
        <v>542</v>
      </c>
    </row>
    <row r="184" spans="1:8" x14ac:dyDescent="0.25">
      <c r="A184" s="9">
        <v>41069</v>
      </c>
      <c r="B184" s="3" t="s">
        <v>291</v>
      </c>
      <c r="C184" s="124" t="s">
        <v>253</v>
      </c>
      <c r="D184" s="175">
        <v>985</v>
      </c>
      <c r="E184" s="180"/>
      <c r="F184" s="19" t="s">
        <v>542</v>
      </c>
    </row>
    <row r="185" spans="1:8" x14ac:dyDescent="0.25">
      <c r="A185" s="9">
        <v>41069</v>
      </c>
      <c r="B185" s="3" t="s">
        <v>291</v>
      </c>
      <c r="C185" s="124" t="s">
        <v>249</v>
      </c>
      <c r="D185" s="175">
        <v>4115</v>
      </c>
      <c r="E185" s="180"/>
      <c r="F185" s="19" t="s">
        <v>542</v>
      </c>
    </row>
    <row r="186" spans="1:8" x14ac:dyDescent="0.25">
      <c r="A186" s="9">
        <v>41069</v>
      </c>
      <c r="B186" s="3" t="s">
        <v>291</v>
      </c>
      <c r="C186" s="124" t="s">
        <v>264</v>
      </c>
      <c r="D186" s="175">
        <v>980</v>
      </c>
      <c r="E186" s="180"/>
      <c r="F186" s="19" t="s">
        <v>542</v>
      </c>
    </row>
    <row r="187" spans="1:8" x14ac:dyDescent="0.25">
      <c r="A187" s="9">
        <v>41069</v>
      </c>
      <c r="B187" s="3" t="s">
        <v>291</v>
      </c>
      <c r="C187" s="124" t="s">
        <v>251</v>
      </c>
      <c r="D187" s="175">
        <v>950</v>
      </c>
      <c r="E187" s="175">
        <v>8010</v>
      </c>
      <c r="F187" s="19" t="s">
        <v>542</v>
      </c>
    </row>
    <row r="188" spans="1:8" x14ac:dyDescent="0.25">
      <c r="A188" s="1" t="s">
        <v>5</v>
      </c>
      <c r="B188" s="3"/>
      <c r="C188" s="180"/>
      <c r="D188" s="180"/>
      <c r="E188" s="180"/>
      <c r="H188" s="4"/>
    </row>
    <row r="189" spans="1:8" x14ac:dyDescent="0.25">
      <c r="A189" s="9">
        <v>41169</v>
      </c>
      <c r="B189" s="3" t="s">
        <v>291</v>
      </c>
      <c r="C189" s="124" t="s">
        <v>262</v>
      </c>
      <c r="D189" s="175">
        <v>3470</v>
      </c>
      <c r="E189" s="175">
        <v>3470</v>
      </c>
      <c r="F189" s="19" t="s">
        <v>542</v>
      </c>
    </row>
    <row r="190" spans="1:8" x14ac:dyDescent="0.25">
      <c r="A190" s="1" t="s">
        <v>5</v>
      </c>
      <c r="B190" s="3"/>
      <c r="C190" s="180"/>
      <c r="D190" s="180"/>
      <c r="E190" s="180"/>
    </row>
    <row r="191" spans="1:8" x14ac:dyDescent="0.25">
      <c r="A191" s="9">
        <v>41179</v>
      </c>
      <c r="B191" s="3" t="s">
        <v>291</v>
      </c>
      <c r="C191" s="124" t="s">
        <v>263</v>
      </c>
      <c r="D191" s="175">
        <v>1210</v>
      </c>
      <c r="E191" s="180"/>
      <c r="F191" s="19" t="s">
        <v>542</v>
      </c>
    </row>
    <row r="192" spans="1:8" x14ac:dyDescent="0.25">
      <c r="A192" s="9">
        <v>41179</v>
      </c>
      <c r="B192" s="3" t="s">
        <v>291</v>
      </c>
      <c r="C192" s="124" t="s">
        <v>265</v>
      </c>
      <c r="D192" s="175">
        <v>3845</v>
      </c>
      <c r="E192" s="180"/>
      <c r="F192" s="19" t="s">
        <v>542</v>
      </c>
    </row>
    <row r="193" spans="1:6" x14ac:dyDescent="0.25">
      <c r="A193" s="9">
        <v>41179</v>
      </c>
      <c r="B193" s="3" t="s">
        <v>291</v>
      </c>
      <c r="C193" s="124" t="s">
        <v>266</v>
      </c>
      <c r="D193" s="175">
        <v>2955</v>
      </c>
      <c r="E193" s="175">
        <v>8010</v>
      </c>
      <c r="F193" s="19" t="s">
        <v>542</v>
      </c>
    </row>
    <row r="194" spans="1:6" x14ac:dyDescent="0.25">
      <c r="A194" s="1"/>
      <c r="B194" s="3"/>
      <c r="C194" s="12"/>
      <c r="D194"/>
      <c r="E194" s="127"/>
    </row>
    <row r="195" spans="1:6" x14ac:dyDescent="0.25">
      <c r="A195" s="9">
        <v>41352</v>
      </c>
      <c r="B195" s="2" t="s">
        <v>289</v>
      </c>
      <c r="C195" s="124" t="s">
        <v>287</v>
      </c>
      <c r="D195" s="175">
        <v>2955</v>
      </c>
      <c r="E195" s="180"/>
      <c r="F195" s="19" t="s">
        <v>542</v>
      </c>
    </row>
    <row r="196" spans="1:6" x14ac:dyDescent="0.25">
      <c r="A196" s="9">
        <v>41352</v>
      </c>
      <c r="B196" s="2" t="s">
        <v>289</v>
      </c>
      <c r="C196" s="124" t="s">
        <v>288</v>
      </c>
      <c r="D196" s="175">
        <v>4920</v>
      </c>
      <c r="E196" s="180"/>
      <c r="F196" s="19" t="s">
        <v>542</v>
      </c>
    </row>
    <row r="197" spans="1:6" x14ac:dyDescent="0.25">
      <c r="A197" s="9">
        <v>41352</v>
      </c>
      <c r="B197" s="2" t="s">
        <v>289</v>
      </c>
      <c r="C197" s="124" t="s">
        <v>289</v>
      </c>
      <c r="D197" s="175">
        <v>6370</v>
      </c>
      <c r="E197" s="180"/>
      <c r="F197" s="19" t="s">
        <v>542</v>
      </c>
    </row>
    <row r="198" spans="1:6" x14ac:dyDescent="0.25">
      <c r="A198" s="9">
        <v>41352</v>
      </c>
      <c r="B198" s="2" t="s">
        <v>289</v>
      </c>
      <c r="C198" s="124" t="s">
        <v>290</v>
      </c>
      <c r="D198" s="175">
        <v>895</v>
      </c>
      <c r="E198" s="175">
        <f>SUM(D195:D198)</f>
        <v>15140</v>
      </c>
      <c r="F198" s="19" t="s">
        <v>542</v>
      </c>
    </row>
    <row r="199" spans="1:6" x14ac:dyDescent="0.25">
      <c r="A199" s="15"/>
      <c r="B199" s="16"/>
      <c r="C199" s="34" t="s">
        <v>441</v>
      </c>
      <c r="D199" s="65"/>
      <c r="E199" s="69">
        <f>SUM(E158:E198)</f>
        <v>84915</v>
      </c>
      <c r="F199" s="27" t="s">
        <v>422</v>
      </c>
    </row>
    <row r="200" spans="1:6" x14ac:dyDescent="0.25">
      <c r="A200" s="1" t="s">
        <v>5</v>
      </c>
      <c r="B200" s="3"/>
    </row>
    <row r="201" spans="1:6" x14ac:dyDescent="0.25">
      <c r="A201" s="9">
        <v>41189</v>
      </c>
      <c r="B201" s="3" t="s">
        <v>291</v>
      </c>
      <c r="C201" s="124" t="s">
        <v>267</v>
      </c>
      <c r="D201" s="175">
        <v>5185</v>
      </c>
      <c r="E201" s="180"/>
      <c r="F201" s="19" t="s">
        <v>543</v>
      </c>
    </row>
    <row r="202" spans="1:6" x14ac:dyDescent="0.25">
      <c r="A202" s="9">
        <v>41189</v>
      </c>
      <c r="B202" s="3" t="s">
        <v>291</v>
      </c>
      <c r="C202" s="124" t="s">
        <v>268</v>
      </c>
      <c r="D202" s="175">
        <v>2510</v>
      </c>
      <c r="E202" s="175">
        <v>7695</v>
      </c>
      <c r="F202" s="19" t="s">
        <v>543</v>
      </c>
    </row>
    <row r="203" spans="1:6" x14ac:dyDescent="0.25">
      <c r="A203" s="1" t="s">
        <v>5</v>
      </c>
      <c r="B203" s="3"/>
      <c r="C203" s="180"/>
      <c r="D203" s="180"/>
      <c r="E203" s="180"/>
    </row>
    <row r="204" spans="1:6" x14ac:dyDescent="0.25">
      <c r="A204" s="9">
        <v>41199</v>
      </c>
      <c r="B204" s="3" t="s">
        <v>291</v>
      </c>
      <c r="C204" s="124" t="s">
        <v>269</v>
      </c>
      <c r="D204" s="175">
        <v>920</v>
      </c>
      <c r="E204" s="180"/>
      <c r="F204" s="19" t="s">
        <v>543</v>
      </c>
    </row>
    <row r="205" spans="1:6" x14ac:dyDescent="0.25">
      <c r="A205" s="9">
        <v>41199</v>
      </c>
      <c r="B205" s="3" t="s">
        <v>291</v>
      </c>
      <c r="C205" s="124" t="s">
        <v>270</v>
      </c>
      <c r="D205" s="175">
        <v>1940</v>
      </c>
      <c r="E205" s="180"/>
      <c r="F205" s="19" t="s">
        <v>543</v>
      </c>
    </row>
    <row r="206" spans="1:6" x14ac:dyDescent="0.25">
      <c r="A206" s="9">
        <v>41199</v>
      </c>
      <c r="B206" s="3" t="s">
        <v>291</v>
      </c>
      <c r="C206" s="124" t="s">
        <v>271</v>
      </c>
      <c r="D206" s="175">
        <v>6255</v>
      </c>
      <c r="E206" s="180"/>
      <c r="F206" s="19" t="s">
        <v>543</v>
      </c>
    </row>
    <row r="207" spans="1:6" x14ac:dyDescent="0.25">
      <c r="A207" s="9">
        <v>41199</v>
      </c>
      <c r="B207" s="3" t="s">
        <v>291</v>
      </c>
      <c r="C207" s="124" t="s">
        <v>272</v>
      </c>
      <c r="D207" s="175">
        <v>355</v>
      </c>
      <c r="E207" s="180"/>
      <c r="F207" s="19" t="s">
        <v>543</v>
      </c>
    </row>
    <row r="208" spans="1:6" s="17" customFormat="1" x14ac:dyDescent="0.25">
      <c r="A208" s="9">
        <v>41199</v>
      </c>
      <c r="B208" s="3" t="s">
        <v>291</v>
      </c>
      <c r="C208" s="124" t="s">
        <v>273</v>
      </c>
      <c r="D208" s="175">
        <v>625</v>
      </c>
      <c r="E208" s="175">
        <v>10095</v>
      </c>
      <c r="F208" s="19" t="s">
        <v>543</v>
      </c>
    </row>
    <row r="209" spans="1:6" x14ac:dyDescent="0.25">
      <c r="A209" s="1" t="s">
        <v>5</v>
      </c>
      <c r="B209" s="3"/>
      <c r="C209" s="180"/>
      <c r="D209" s="180"/>
      <c r="E209" s="180"/>
    </row>
    <row r="210" spans="1:6" x14ac:dyDescent="0.25">
      <c r="A210" s="9">
        <v>41236</v>
      </c>
      <c r="B210" s="3" t="s">
        <v>291</v>
      </c>
      <c r="C210" s="124" t="s">
        <v>274</v>
      </c>
      <c r="D210" s="175">
        <v>1450</v>
      </c>
      <c r="E210" s="180"/>
      <c r="F210" s="19" t="s">
        <v>543</v>
      </c>
    </row>
    <row r="211" spans="1:6" x14ac:dyDescent="0.25">
      <c r="A211" s="9">
        <v>41236</v>
      </c>
      <c r="B211" s="3" t="s">
        <v>291</v>
      </c>
      <c r="C211" s="124" t="s">
        <v>275</v>
      </c>
      <c r="D211" s="175">
        <v>1590</v>
      </c>
      <c r="E211" s="180"/>
      <c r="F211" s="19" t="s">
        <v>543</v>
      </c>
    </row>
    <row r="212" spans="1:6" x14ac:dyDescent="0.25">
      <c r="A212" s="9">
        <v>41236</v>
      </c>
      <c r="B212" s="3" t="s">
        <v>291</v>
      </c>
      <c r="C212" s="124" t="s">
        <v>276</v>
      </c>
      <c r="D212" s="175">
        <v>10530</v>
      </c>
      <c r="E212" s="175">
        <v>13570</v>
      </c>
      <c r="F212" s="19" t="s">
        <v>543</v>
      </c>
    </row>
    <row r="213" spans="1:6" x14ac:dyDescent="0.25">
      <c r="A213" s="1" t="s">
        <v>5</v>
      </c>
      <c r="B213" s="3"/>
      <c r="C213" s="180"/>
      <c r="D213" s="180"/>
      <c r="E213" s="180"/>
    </row>
    <row r="214" spans="1:6" x14ac:dyDescent="0.25">
      <c r="A214" s="9">
        <v>41238</v>
      </c>
      <c r="B214" s="3" t="s">
        <v>291</v>
      </c>
      <c r="C214" s="124" t="s">
        <v>280</v>
      </c>
      <c r="D214" s="175">
        <v>6685</v>
      </c>
      <c r="E214" s="180"/>
      <c r="F214" s="19" t="s">
        <v>543</v>
      </c>
    </row>
    <row r="215" spans="1:6" x14ac:dyDescent="0.25">
      <c r="A215" s="9">
        <v>41238</v>
      </c>
      <c r="B215" s="3" t="s">
        <v>291</v>
      </c>
      <c r="C215" s="124" t="s">
        <v>281</v>
      </c>
      <c r="D215" s="175">
        <v>975</v>
      </c>
      <c r="E215" s="180"/>
      <c r="F215" s="19" t="s">
        <v>543</v>
      </c>
    </row>
    <row r="216" spans="1:6" x14ac:dyDescent="0.25">
      <c r="A216" s="9">
        <v>41238</v>
      </c>
      <c r="B216" s="3" t="s">
        <v>291</v>
      </c>
      <c r="C216" s="124" t="s">
        <v>271</v>
      </c>
      <c r="D216" s="175">
        <v>590</v>
      </c>
      <c r="E216" s="180"/>
      <c r="F216" s="19" t="s">
        <v>543</v>
      </c>
    </row>
    <row r="217" spans="1:6" x14ac:dyDescent="0.25">
      <c r="A217" s="9">
        <v>41238</v>
      </c>
      <c r="B217" s="3" t="s">
        <v>291</v>
      </c>
      <c r="C217" s="124" t="s">
        <v>277</v>
      </c>
      <c r="D217" s="175">
        <v>2270</v>
      </c>
      <c r="E217" s="180"/>
      <c r="F217" s="19" t="s">
        <v>543</v>
      </c>
    </row>
    <row r="218" spans="1:6" x14ac:dyDescent="0.25">
      <c r="A218" s="9">
        <v>41238</v>
      </c>
      <c r="B218" s="3" t="s">
        <v>291</v>
      </c>
      <c r="C218" s="124" t="s">
        <v>278</v>
      </c>
      <c r="D218" s="175">
        <v>2170</v>
      </c>
      <c r="E218" s="180"/>
      <c r="F218" s="19" t="s">
        <v>543</v>
      </c>
    </row>
    <row r="219" spans="1:6" x14ac:dyDescent="0.25">
      <c r="A219" s="9">
        <v>41238</v>
      </c>
      <c r="B219" s="3" t="s">
        <v>291</v>
      </c>
      <c r="C219" s="124" t="s">
        <v>279</v>
      </c>
      <c r="D219" s="175">
        <v>1345</v>
      </c>
      <c r="E219" s="180"/>
      <c r="F219" s="19" t="s">
        <v>543</v>
      </c>
    </row>
    <row r="220" spans="1:6" x14ac:dyDescent="0.25">
      <c r="A220" s="9">
        <v>41238</v>
      </c>
      <c r="B220" s="3" t="s">
        <v>291</v>
      </c>
      <c r="C220" s="124" t="s">
        <v>275</v>
      </c>
      <c r="D220" s="175">
        <v>600</v>
      </c>
      <c r="E220" s="180"/>
      <c r="F220" s="19" t="s">
        <v>543</v>
      </c>
    </row>
    <row r="221" spans="1:6" x14ac:dyDescent="0.25">
      <c r="A221" s="9">
        <v>41238</v>
      </c>
      <c r="B221" s="3" t="s">
        <v>291</v>
      </c>
      <c r="C221" s="124" t="s">
        <v>276</v>
      </c>
      <c r="D221" s="175">
        <v>305</v>
      </c>
      <c r="E221" s="175">
        <v>14940</v>
      </c>
      <c r="F221" s="19" t="s">
        <v>543</v>
      </c>
    </row>
    <row r="222" spans="1:6" x14ac:dyDescent="0.25">
      <c r="A222" s="1" t="s">
        <v>5</v>
      </c>
      <c r="B222" s="3"/>
      <c r="C222" s="180"/>
      <c r="D222" s="180"/>
      <c r="E222" s="180"/>
    </row>
    <row r="223" spans="1:6" x14ac:dyDescent="0.25">
      <c r="A223" s="9">
        <v>41239</v>
      </c>
      <c r="B223" s="3" t="s">
        <v>291</v>
      </c>
      <c r="C223" s="124" t="s">
        <v>282</v>
      </c>
      <c r="D223" s="175">
        <v>1685</v>
      </c>
      <c r="E223" s="180"/>
      <c r="F223" s="19" t="s">
        <v>543</v>
      </c>
    </row>
    <row r="224" spans="1:6" x14ac:dyDescent="0.25">
      <c r="A224" s="9">
        <v>41239</v>
      </c>
      <c r="B224" s="3" t="s">
        <v>291</v>
      </c>
      <c r="C224" s="124" t="s">
        <v>283</v>
      </c>
      <c r="D224" s="175">
        <v>1090</v>
      </c>
      <c r="E224" s="180"/>
      <c r="F224" s="19" t="s">
        <v>543</v>
      </c>
    </row>
    <row r="225" spans="1:6" x14ac:dyDescent="0.25">
      <c r="A225" s="9">
        <v>41239</v>
      </c>
      <c r="B225" s="3" t="s">
        <v>291</v>
      </c>
      <c r="C225" s="124" t="s">
        <v>284</v>
      </c>
      <c r="D225" s="175">
        <v>1150</v>
      </c>
      <c r="E225" s="180"/>
      <c r="F225" s="19" t="s">
        <v>543</v>
      </c>
    </row>
    <row r="226" spans="1:6" x14ac:dyDescent="0.25">
      <c r="A226" s="9">
        <v>41239</v>
      </c>
      <c r="B226" s="3" t="s">
        <v>291</v>
      </c>
      <c r="C226" s="124" t="s">
        <v>285</v>
      </c>
      <c r="D226" s="175">
        <v>3060</v>
      </c>
      <c r="E226" s="180"/>
      <c r="F226" s="19" t="s">
        <v>543</v>
      </c>
    </row>
    <row r="227" spans="1:6" x14ac:dyDescent="0.25">
      <c r="A227" s="9">
        <v>41239</v>
      </c>
      <c r="B227" s="3" t="s">
        <v>291</v>
      </c>
      <c r="C227" s="124" t="s">
        <v>286</v>
      </c>
      <c r="D227" s="175">
        <v>3490</v>
      </c>
      <c r="E227" s="175">
        <v>10475</v>
      </c>
      <c r="F227" s="19" t="s">
        <v>543</v>
      </c>
    </row>
    <row r="228" spans="1:6" x14ac:dyDescent="0.25">
      <c r="A228" s="1" t="s">
        <v>5</v>
      </c>
      <c r="B228" s="3"/>
      <c r="C228" s="180"/>
      <c r="D228" s="180"/>
      <c r="E228" s="180"/>
    </row>
    <row r="229" spans="1:6" x14ac:dyDescent="0.25">
      <c r="A229" s="9">
        <v>41844</v>
      </c>
      <c r="B229" s="2" t="s">
        <v>297</v>
      </c>
      <c r="C229" s="124" t="s">
        <v>296</v>
      </c>
      <c r="D229" s="175">
        <v>840</v>
      </c>
      <c r="E229" s="180"/>
      <c r="F229" s="19" t="s">
        <v>543</v>
      </c>
    </row>
    <row r="230" spans="1:6" x14ac:dyDescent="0.25">
      <c r="A230" s="9">
        <v>41844</v>
      </c>
      <c r="B230" s="2" t="s">
        <v>297</v>
      </c>
      <c r="C230" s="124" t="s">
        <v>297</v>
      </c>
      <c r="D230" s="175">
        <v>5470</v>
      </c>
      <c r="E230" s="180"/>
      <c r="F230" s="19" t="s">
        <v>543</v>
      </c>
    </row>
    <row r="231" spans="1:6" x14ac:dyDescent="0.25">
      <c r="A231" s="9">
        <v>41844</v>
      </c>
      <c r="B231" s="2" t="s">
        <v>297</v>
      </c>
      <c r="C231" s="124" t="s">
        <v>298</v>
      </c>
      <c r="D231" s="175">
        <v>5495</v>
      </c>
      <c r="E231" s="175">
        <v>11805</v>
      </c>
      <c r="F231" s="19" t="s">
        <v>543</v>
      </c>
    </row>
    <row r="232" spans="1:6" x14ac:dyDescent="0.25">
      <c r="A232" s="15"/>
      <c r="B232" s="16"/>
      <c r="C232" s="34" t="s">
        <v>441</v>
      </c>
      <c r="D232" s="65"/>
      <c r="E232" s="69">
        <f>SUM(E201:E231)</f>
        <v>68580</v>
      </c>
      <c r="F232" s="27" t="s">
        <v>477</v>
      </c>
    </row>
    <row r="234" spans="1:6" x14ac:dyDescent="0.25">
      <c r="A234" s="9">
        <v>41334</v>
      </c>
      <c r="B234" s="3" t="s">
        <v>206</v>
      </c>
      <c r="C234" s="124" t="s">
        <v>65</v>
      </c>
      <c r="D234" s="175">
        <v>3190</v>
      </c>
      <c r="E234" s="180"/>
      <c r="F234" s="19" t="s">
        <v>544</v>
      </c>
    </row>
    <row r="235" spans="1:6" x14ac:dyDescent="0.25">
      <c r="A235" s="9">
        <v>41334</v>
      </c>
      <c r="B235" s="3" t="s">
        <v>206</v>
      </c>
      <c r="C235" s="124" t="s">
        <v>66</v>
      </c>
      <c r="D235" s="175">
        <v>1455</v>
      </c>
      <c r="E235" s="180"/>
      <c r="F235" s="19" t="s">
        <v>544</v>
      </c>
    </row>
    <row r="236" spans="1:6" x14ac:dyDescent="0.25">
      <c r="A236" s="9">
        <v>41334</v>
      </c>
      <c r="B236" s="3" t="s">
        <v>206</v>
      </c>
      <c r="C236" s="124" t="s">
        <v>67</v>
      </c>
      <c r="D236" s="175">
        <v>4190</v>
      </c>
      <c r="E236" s="180"/>
      <c r="F236" s="19" t="s">
        <v>544</v>
      </c>
    </row>
    <row r="237" spans="1:6" x14ac:dyDescent="0.25">
      <c r="A237" s="9">
        <v>41334</v>
      </c>
      <c r="B237" s="3" t="s">
        <v>206</v>
      </c>
      <c r="C237" s="124" t="s">
        <v>68</v>
      </c>
      <c r="D237" s="175">
        <v>725</v>
      </c>
      <c r="E237" s="180"/>
      <c r="F237" s="19" t="s">
        <v>544</v>
      </c>
    </row>
    <row r="238" spans="1:6" x14ac:dyDescent="0.25">
      <c r="A238" s="9">
        <v>41334</v>
      </c>
      <c r="B238" s="3" t="s">
        <v>206</v>
      </c>
      <c r="C238" s="124" t="s">
        <v>69</v>
      </c>
      <c r="D238" s="175">
        <v>6735</v>
      </c>
      <c r="E238" s="180"/>
      <c r="F238" s="19" t="s">
        <v>544</v>
      </c>
    </row>
    <row r="239" spans="1:6" x14ac:dyDescent="0.25">
      <c r="A239" s="9">
        <v>41334</v>
      </c>
      <c r="B239" s="3" t="s">
        <v>206</v>
      </c>
      <c r="C239" s="124" t="s">
        <v>70</v>
      </c>
      <c r="D239" s="175">
        <v>1975</v>
      </c>
      <c r="E239" s="175">
        <v>18270</v>
      </c>
      <c r="F239" s="19" t="s">
        <v>544</v>
      </c>
    </row>
    <row r="240" spans="1:6" x14ac:dyDescent="0.25">
      <c r="C240" s="180"/>
      <c r="D240" s="180"/>
      <c r="E240" s="180"/>
    </row>
    <row r="241" spans="1:6" x14ac:dyDescent="0.25">
      <c r="A241" s="9">
        <v>41366</v>
      </c>
      <c r="B241" s="3" t="s">
        <v>207</v>
      </c>
      <c r="C241" s="124" t="s">
        <v>74</v>
      </c>
      <c r="D241" s="175">
        <v>2975</v>
      </c>
      <c r="E241" s="180"/>
      <c r="F241" s="19" t="s">
        <v>544</v>
      </c>
    </row>
    <row r="242" spans="1:6" x14ac:dyDescent="0.25">
      <c r="A242" s="9">
        <v>41366</v>
      </c>
      <c r="B242" s="3" t="s">
        <v>207</v>
      </c>
      <c r="C242" s="124" t="s">
        <v>75</v>
      </c>
      <c r="D242" s="175">
        <v>230</v>
      </c>
      <c r="E242" s="180"/>
      <c r="F242" s="19" t="s">
        <v>544</v>
      </c>
    </row>
    <row r="243" spans="1:6" x14ac:dyDescent="0.25">
      <c r="A243" s="9">
        <v>41366</v>
      </c>
      <c r="B243" s="3" t="s">
        <v>207</v>
      </c>
      <c r="C243" s="124" t="s">
        <v>76</v>
      </c>
      <c r="D243" s="175">
        <v>5250</v>
      </c>
      <c r="E243" s="175">
        <v>8455</v>
      </c>
      <c r="F243" s="19" t="s">
        <v>544</v>
      </c>
    </row>
    <row r="244" spans="1:6" x14ac:dyDescent="0.25">
      <c r="A244" s="1" t="s">
        <v>5</v>
      </c>
      <c r="B244" s="3"/>
      <c r="C244" s="180"/>
      <c r="D244" s="180"/>
      <c r="E244" s="180"/>
    </row>
    <row r="245" spans="1:6" x14ac:dyDescent="0.25">
      <c r="A245" s="9">
        <v>41372</v>
      </c>
      <c r="B245" s="2" t="s">
        <v>80</v>
      </c>
      <c r="C245" s="124" t="s">
        <v>77</v>
      </c>
      <c r="D245" s="175">
        <v>345</v>
      </c>
      <c r="E245" s="180"/>
      <c r="F245" s="19" t="s">
        <v>544</v>
      </c>
    </row>
    <row r="246" spans="1:6" x14ac:dyDescent="0.25">
      <c r="A246" s="9">
        <v>41372</v>
      </c>
      <c r="B246" s="2" t="s">
        <v>80</v>
      </c>
      <c r="C246" s="124" t="s">
        <v>78</v>
      </c>
      <c r="D246" s="175">
        <v>2440</v>
      </c>
      <c r="E246" s="180"/>
      <c r="F246" s="19" t="s">
        <v>544</v>
      </c>
    </row>
    <row r="247" spans="1:6" x14ac:dyDescent="0.25">
      <c r="A247" s="9">
        <v>41372</v>
      </c>
      <c r="B247" s="2" t="s">
        <v>80</v>
      </c>
      <c r="C247" s="124" t="s">
        <v>79</v>
      </c>
      <c r="D247" s="175">
        <v>320</v>
      </c>
      <c r="E247" s="180"/>
      <c r="F247" s="19" t="s">
        <v>544</v>
      </c>
    </row>
    <row r="248" spans="1:6" x14ac:dyDescent="0.25">
      <c r="A248" s="9">
        <v>41372</v>
      </c>
      <c r="B248" s="2" t="s">
        <v>80</v>
      </c>
      <c r="C248" s="124" t="s">
        <v>80</v>
      </c>
      <c r="D248" s="175">
        <v>1770</v>
      </c>
      <c r="E248" s="180"/>
      <c r="F248" s="19" t="s">
        <v>544</v>
      </c>
    </row>
    <row r="249" spans="1:6" x14ac:dyDescent="0.25">
      <c r="A249" s="9">
        <v>41372</v>
      </c>
      <c r="B249" s="2" t="s">
        <v>80</v>
      </c>
      <c r="C249" s="124" t="s">
        <v>81</v>
      </c>
      <c r="D249" s="175">
        <v>415</v>
      </c>
      <c r="E249" s="180"/>
      <c r="F249" s="19" t="s">
        <v>544</v>
      </c>
    </row>
    <row r="250" spans="1:6" x14ac:dyDescent="0.25">
      <c r="A250" s="9">
        <v>41372</v>
      </c>
      <c r="B250" s="2" t="s">
        <v>80</v>
      </c>
      <c r="C250" s="124" t="s">
        <v>82</v>
      </c>
      <c r="D250" s="175">
        <v>855</v>
      </c>
      <c r="E250" s="175">
        <v>6145</v>
      </c>
      <c r="F250" s="19" t="s">
        <v>544</v>
      </c>
    </row>
    <row r="251" spans="1:6" x14ac:dyDescent="0.25">
      <c r="A251" s="1" t="s">
        <v>5</v>
      </c>
      <c r="B251" s="3"/>
      <c r="C251" s="180"/>
      <c r="D251" s="180"/>
      <c r="E251" s="180"/>
    </row>
    <row r="252" spans="1:6" s="17" customFormat="1" x14ac:dyDescent="0.25">
      <c r="A252" s="9">
        <v>41379</v>
      </c>
      <c r="B252" s="2" t="s">
        <v>84</v>
      </c>
      <c r="C252" s="124" t="s">
        <v>83</v>
      </c>
      <c r="D252" s="175">
        <v>3590</v>
      </c>
      <c r="E252" s="180"/>
      <c r="F252" s="19" t="s">
        <v>544</v>
      </c>
    </row>
    <row r="253" spans="1:6" x14ac:dyDescent="0.25">
      <c r="A253" s="9">
        <v>41379</v>
      </c>
      <c r="B253" s="2" t="s">
        <v>84</v>
      </c>
      <c r="C253" s="124" t="s">
        <v>84</v>
      </c>
      <c r="D253" s="175">
        <v>3410</v>
      </c>
      <c r="E253" s="175">
        <v>7000</v>
      </c>
      <c r="F253" s="19" t="s">
        <v>544</v>
      </c>
    </row>
    <row r="254" spans="1:6" x14ac:dyDescent="0.25">
      <c r="C254" s="180"/>
      <c r="D254" s="180"/>
      <c r="E254" s="180"/>
    </row>
    <row r="255" spans="1:6" x14ac:dyDescent="0.25">
      <c r="A255" s="9">
        <v>41747</v>
      </c>
      <c r="B255" s="2" t="s">
        <v>144</v>
      </c>
      <c r="C255" s="124" t="s">
        <v>144</v>
      </c>
      <c r="D255" s="175">
        <v>10210</v>
      </c>
      <c r="E255" s="175">
        <v>10210</v>
      </c>
      <c r="F255" s="19" t="s">
        <v>544</v>
      </c>
    </row>
    <row r="256" spans="1:6" x14ac:dyDescent="0.25">
      <c r="A256" s="1" t="s">
        <v>5</v>
      </c>
      <c r="B256" s="3"/>
      <c r="C256" s="180"/>
      <c r="D256" s="180"/>
      <c r="E256" s="180"/>
    </row>
    <row r="257" spans="1:6" x14ac:dyDescent="0.25">
      <c r="A257" s="9">
        <v>41748</v>
      </c>
      <c r="B257" s="2" t="s">
        <v>144</v>
      </c>
      <c r="C257" s="124" t="s">
        <v>144</v>
      </c>
      <c r="D257" s="175">
        <v>8440</v>
      </c>
      <c r="E257" s="175">
        <v>8440</v>
      </c>
      <c r="F257" s="19" t="s">
        <v>544</v>
      </c>
    </row>
    <row r="258" spans="1:6" x14ac:dyDescent="0.25">
      <c r="A258" s="1" t="s">
        <v>5</v>
      </c>
      <c r="B258" s="3"/>
      <c r="C258" s="180"/>
      <c r="D258" s="180"/>
      <c r="E258" s="180"/>
    </row>
    <row r="259" spans="1:6" x14ac:dyDescent="0.25">
      <c r="A259" s="9">
        <v>41749</v>
      </c>
      <c r="B259" s="2" t="s">
        <v>144</v>
      </c>
      <c r="C259" s="124" t="s">
        <v>145</v>
      </c>
      <c r="D259" s="175">
        <v>6540</v>
      </c>
      <c r="E259" s="180"/>
      <c r="F259" s="19" t="s">
        <v>544</v>
      </c>
    </row>
    <row r="260" spans="1:6" x14ac:dyDescent="0.25">
      <c r="A260" s="9">
        <v>41749</v>
      </c>
      <c r="B260" s="2" t="s">
        <v>144</v>
      </c>
      <c r="C260" s="124" t="s">
        <v>144</v>
      </c>
      <c r="D260" s="175">
        <v>375</v>
      </c>
      <c r="E260" s="175">
        <v>6915</v>
      </c>
      <c r="F260" s="19" t="s">
        <v>544</v>
      </c>
    </row>
    <row r="261" spans="1:6" x14ac:dyDescent="0.25">
      <c r="A261" s="1" t="s">
        <v>5</v>
      </c>
      <c r="B261" s="3"/>
      <c r="C261" s="180"/>
      <c r="D261" s="180"/>
      <c r="E261" s="180"/>
    </row>
    <row r="262" spans="1:6" x14ac:dyDescent="0.25">
      <c r="A262" s="9">
        <v>41751</v>
      </c>
      <c r="B262" s="2" t="s">
        <v>144</v>
      </c>
      <c r="C262" s="124" t="s">
        <v>146</v>
      </c>
      <c r="D262" s="175">
        <v>825</v>
      </c>
      <c r="E262" s="180"/>
      <c r="F262" s="19" t="s">
        <v>544</v>
      </c>
    </row>
    <row r="263" spans="1:6" x14ac:dyDescent="0.25">
      <c r="A263" s="9">
        <v>41751</v>
      </c>
      <c r="B263" s="2" t="s">
        <v>144</v>
      </c>
      <c r="C263" s="124" t="s">
        <v>147</v>
      </c>
      <c r="D263" s="175">
        <v>9485</v>
      </c>
      <c r="E263" s="175">
        <v>10310</v>
      </c>
      <c r="F263" s="19" t="s">
        <v>544</v>
      </c>
    </row>
    <row r="264" spans="1:6" x14ac:dyDescent="0.25">
      <c r="A264" s="15"/>
      <c r="B264" s="16"/>
      <c r="C264" s="34" t="s">
        <v>441</v>
      </c>
      <c r="D264" s="65"/>
      <c r="E264" s="69">
        <f>SUM(E234:E263)</f>
        <v>75745</v>
      </c>
      <c r="F264" s="27" t="s">
        <v>419</v>
      </c>
    </row>
    <row r="265" spans="1:6" x14ac:dyDescent="0.25">
      <c r="A265" s="20"/>
      <c r="B265" s="21"/>
      <c r="C265" s="22"/>
      <c r="D265" s="70"/>
      <c r="E265" s="71"/>
      <c r="F265" s="31"/>
    </row>
    <row r="266" spans="1:6" x14ac:dyDescent="0.25">
      <c r="A266" s="14">
        <v>41363</v>
      </c>
      <c r="B266" s="11" t="s">
        <v>210</v>
      </c>
      <c r="C266" s="12" t="s">
        <v>486</v>
      </c>
      <c r="D266" s="67">
        <v>480</v>
      </c>
      <c r="E266" s="32"/>
      <c r="F266" s="26" t="s">
        <v>620</v>
      </c>
    </row>
    <row r="267" spans="1:6" x14ac:dyDescent="0.25">
      <c r="A267" s="14">
        <v>41363</v>
      </c>
      <c r="B267" s="11" t="s">
        <v>210</v>
      </c>
      <c r="C267" s="12" t="s">
        <v>71</v>
      </c>
      <c r="D267" s="67">
        <v>860</v>
      </c>
      <c r="E267" s="32"/>
      <c r="F267" s="26" t="s">
        <v>620</v>
      </c>
    </row>
    <row r="268" spans="1:6" x14ac:dyDescent="0.25">
      <c r="A268" s="14">
        <v>41363</v>
      </c>
      <c r="B268" s="11" t="s">
        <v>210</v>
      </c>
      <c r="C268" s="12" t="s">
        <v>72</v>
      </c>
      <c r="D268" s="67">
        <v>1205</v>
      </c>
      <c r="E268" s="32"/>
      <c r="F268" s="26" t="s">
        <v>620</v>
      </c>
    </row>
    <row r="269" spans="1:6" x14ac:dyDescent="0.25">
      <c r="A269" s="14">
        <v>41363</v>
      </c>
      <c r="B269" s="11" t="s">
        <v>210</v>
      </c>
      <c r="C269" s="12" t="s">
        <v>234</v>
      </c>
      <c r="D269" s="67">
        <v>2445</v>
      </c>
      <c r="E269" s="32"/>
      <c r="F269" s="26" t="s">
        <v>620</v>
      </c>
    </row>
    <row r="270" spans="1:6" x14ac:dyDescent="0.25">
      <c r="A270" s="14">
        <v>41363</v>
      </c>
      <c r="B270" s="11" t="s">
        <v>210</v>
      </c>
      <c r="C270" s="12" t="s">
        <v>235</v>
      </c>
      <c r="D270" s="67">
        <v>2510</v>
      </c>
      <c r="E270" s="32"/>
      <c r="F270" s="26" t="s">
        <v>620</v>
      </c>
    </row>
    <row r="271" spans="1:6" s="17" customFormat="1" x14ac:dyDescent="0.25">
      <c r="A271" s="14">
        <v>41363</v>
      </c>
      <c r="B271" s="11" t="s">
        <v>210</v>
      </c>
      <c r="C271" s="12" t="s">
        <v>487</v>
      </c>
      <c r="D271" s="67">
        <v>350</v>
      </c>
      <c r="E271" s="32"/>
      <c r="F271" s="26" t="s">
        <v>620</v>
      </c>
    </row>
    <row r="272" spans="1:6" x14ac:dyDescent="0.25">
      <c r="A272" s="14">
        <v>41363</v>
      </c>
      <c r="B272" s="11" t="s">
        <v>210</v>
      </c>
      <c r="C272" s="12" t="s">
        <v>485</v>
      </c>
      <c r="D272" s="67">
        <v>235</v>
      </c>
      <c r="E272" s="32"/>
      <c r="F272" s="26" t="s">
        <v>620</v>
      </c>
    </row>
    <row r="273" spans="1:6" x14ac:dyDescent="0.25">
      <c r="A273" s="14">
        <v>41363</v>
      </c>
      <c r="B273" s="11" t="s">
        <v>210</v>
      </c>
      <c r="C273" s="12" t="s">
        <v>517</v>
      </c>
      <c r="D273" s="67">
        <v>410</v>
      </c>
      <c r="E273" s="32"/>
      <c r="F273" s="26" t="s">
        <v>620</v>
      </c>
    </row>
    <row r="274" spans="1:6" x14ac:dyDescent="0.25">
      <c r="A274" s="14">
        <v>41363</v>
      </c>
      <c r="B274" s="11" t="s">
        <v>210</v>
      </c>
      <c r="C274" s="12" t="s">
        <v>236</v>
      </c>
      <c r="D274" s="67">
        <v>395</v>
      </c>
      <c r="E274" s="32"/>
      <c r="F274" s="26" t="s">
        <v>620</v>
      </c>
    </row>
    <row r="275" spans="1:6" x14ac:dyDescent="0.25">
      <c r="A275" s="14">
        <v>41363</v>
      </c>
      <c r="B275" s="11" t="s">
        <v>210</v>
      </c>
      <c r="C275" s="12" t="s">
        <v>237</v>
      </c>
      <c r="D275" s="67">
        <v>795</v>
      </c>
      <c r="E275" s="32"/>
      <c r="F275" s="26" t="s">
        <v>620</v>
      </c>
    </row>
    <row r="276" spans="1:6" x14ac:dyDescent="0.25">
      <c r="A276" s="14">
        <v>41363</v>
      </c>
      <c r="B276" s="11" t="s">
        <v>210</v>
      </c>
      <c r="C276" s="12" t="s">
        <v>238</v>
      </c>
      <c r="D276" s="67">
        <v>310</v>
      </c>
      <c r="E276" s="32"/>
      <c r="F276" s="26" t="s">
        <v>620</v>
      </c>
    </row>
    <row r="277" spans="1:6" s="17" customFormat="1" x14ac:dyDescent="0.25">
      <c r="A277" s="14">
        <v>41363</v>
      </c>
      <c r="B277" s="11" t="s">
        <v>210</v>
      </c>
      <c r="C277" s="12" t="s">
        <v>488</v>
      </c>
      <c r="D277" s="67">
        <v>215</v>
      </c>
      <c r="E277" s="32"/>
      <c r="F277" s="26" t="s">
        <v>620</v>
      </c>
    </row>
    <row r="278" spans="1:6" x14ac:dyDescent="0.25">
      <c r="A278" s="14">
        <v>41363</v>
      </c>
      <c r="B278" s="11" t="s">
        <v>210</v>
      </c>
      <c r="C278" s="12" t="s">
        <v>73</v>
      </c>
      <c r="D278" s="67">
        <v>230</v>
      </c>
      <c r="E278" s="32"/>
      <c r="F278" s="26" t="s">
        <v>620</v>
      </c>
    </row>
    <row r="279" spans="1:6" x14ac:dyDescent="0.25">
      <c r="A279" s="14">
        <v>41363</v>
      </c>
      <c r="B279" s="11" t="s">
        <v>210</v>
      </c>
      <c r="C279" s="12" t="s">
        <v>489</v>
      </c>
      <c r="D279" s="67">
        <v>300</v>
      </c>
      <c r="E279" s="32">
        <f>SUM(D266:D279)</f>
        <v>10740</v>
      </c>
      <c r="F279" s="26" t="s">
        <v>620</v>
      </c>
    </row>
    <row r="280" spans="1:6" x14ac:dyDescent="0.25">
      <c r="A280" s="15"/>
      <c r="B280" s="16"/>
      <c r="C280" s="34" t="s">
        <v>441</v>
      </c>
      <c r="D280" s="65"/>
      <c r="E280" s="69">
        <f>SUM(E279)</f>
        <v>10740</v>
      </c>
      <c r="F280" s="27" t="s">
        <v>620</v>
      </c>
    </row>
    <row r="281" spans="1:6" x14ac:dyDescent="0.25">
      <c r="A281" s="33"/>
      <c r="B281" s="23"/>
      <c r="C281" s="12"/>
      <c r="D281" s="67"/>
      <c r="E281" s="32"/>
      <c r="F281" s="26"/>
    </row>
    <row r="282" spans="1:6" x14ac:dyDescent="0.25">
      <c r="A282" s="14">
        <v>41515</v>
      </c>
      <c r="B282" s="11" t="s">
        <v>211</v>
      </c>
      <c r="C282" s="12" t="s">
        <v>114</v>
      </c>
      <c r="D282" s="67">
        <v>815</v>
      </c>
      <c r="E282" s="32"/>
      <c r="F282" s="26" t="s">
        <v>483</v>
      </c>
    </row>
    <row r="283" spans="1:6" x14ac:dyDescent="0.25">
      <c r="A283" s="14">
        <v>41515</v>
      </c>
      <c r="B283" s="11" t="s">
        <v>211</v>
      </c>
      <c r="C283" s="12" t="s">
        <v>115</v>
      </c>
      <c r="D283" s="67">
        <v>370</v>
      </c>
      <c r="E283" s="32"/>
      <c r="F283" s="26" t="s">
        <v>483</v>
      </c>
    </row>
    <row r="284" spans="1:6" x14ac:dyDescent="0.25">
      <c r="A284" s="14">
        <v>41515</v>
      </c>
      <c r="B284" s="11" t="s">
        <v>211</v>
      </c>
      <c r="C284" s="12" t="s">
        <v>116</v>
      </c>
      <c r="D284" s="67">
        <v>2270</v>
      </c>
      <c r="E284" s="32"/>
      <c r="F284" s="26" t="s">
        <v>483</v>
      </c>
    </row>
    <row r="285" spans="1:6" x14ac:dyDescent="0.25">
      <c r="A285" s="14">
        <v>41515</v>
      </c>
      <c r="B285" s="11" t="s">
        <v>211</v>
      </c>
      <c r="C285" s="12" t="s">
        <v>117</v>
      </c>
      <c r="D285" s="67">
        <v>4045</v>
      </c>
      <c r="E285" s="32"/>
      <c r="F285" s="26" t="s">
        <v>483</v>
      </c>
    </row>
    <row r="286" spans="1:6" x14ac:dyDescent="0.25">
      <c r="A286" s="14">
        <v>41515</v>
      </c>
      <c r="B286" s="11" t="s">
        <v>211</v>
      </c>
      <c r="C286" s="12" t="s">
        <v>118</v>
      </c>
      <c r="D286" s="67">
        <v>2245</v>
      </c>
      <c r="E286" s="32"/>
      <c r="F286" s="26" t="s">
        <v>483</v>
      </c>
    </row>
    <row r="287" spans="1:6" x14ac:dyDescent="0.25">
      <c r="A287" s="14">
        <v>41515</v>
      </c>
      <c r="B287" s="11" t="s">
        <v>211</v>
      </c>
      <c r="C287" s="12" t="s">
        <v>119</v>
      </c>
      <c r="D287" s="67">
        <v>950</v>
      </c>
      <c r="E287" s="32"/>
      <c r="F287" s="26" t="s">
        <v>483</v>
      </c>
    </row>
    <row r="288" spans="1:6" x14ac:dyDescent="0.25">
      <c r="A288" s="14">
        <v>41515</v>
      </c>
      <c r="B288" s="11" t="s">
        <v>211</v>
      </c>
      <c r="C288" s="12" t="s">
        <v>120</v>
      </c>
      <c r="D288" s="67">
        <v>1200</v>
      </c>
      <c r="E288" s="32"/>
      <c r="F288" s="26" t="s">
        <v>483</v>
      </c>
    </row>
    <row r="289" spans="1:6" x14ac:dyDescent="0.25">
      <c r="A289" s="14">
        <v>41515</v>
      </c>
      <c r="B289" s="11" t="s">
        <v>211</v>
      </c>
      <c r="C289" s="12" t="s">
        <v>121</v>
      </c>
      <c r="D289" s="67">
        <v>785</v>
      </c>
      <c r="E289" s="32"/>
      <c r="F289" s="26" t="s">
        <v>483</v>
      </c>
    </row>
    <row r="290" spans="1:6" x14ac:dyDescent="0.25">
      <c r="A290" s="14">
        <v>41515</v>
      </c>
      <c r="B290" s="11" t="s">
        <v>211</v>
      </c>
      <c r="C290" s="12" t="s">
        <v>122</v>
      </c>
      <c r="D290" s="67">
        <v>1190</v>
      </c>
      <c r="E290" s="32">
        <f>SUM(D282:D290)</f>
        <v>13870</v>
      </c>
      <c r="F290" s="26" t="s">
        <v>483</v>
      </c>
    </row>
    <row r="291" spans="1:6" x14ac:dyDescent="0.25">
      <c r="A291" s="10" t="s">
        <v>5</v>
      </c>
      <c r="B291" s="11"/>
      <c r="C291" s="12"/>
      <c r="D291" s="67"/>
      <c r="E291" s="32"/>
      <c r="F291" s="26"/>
    </row>
    <row r="292" spans="1:6" x14ac:dyDescent="0.25">
      <c r="A292" s="14">
        <v>41516</v>
      </c>
      <c r="B292" s="11" t="s">
        <v>211</v>
      </c>
      <c r="C292" s="12" t="s">
        <v>496</v>
      </c>
      <c r="D292" s="67">
        <v>180</v>
      </c>
      <c r="E292" s="32"/>
      <c r="F292" s="26" t="s">
        <v>483</v>
      </c>
    </row>
    <row r="293" spans="1:6" x14ac:dyDescent="0.25">
      <c r="A293" s="14">
        <v>41516</v>
      </c>
      <c r="B293" s="11" t="s">
        <v>211</v>
      </c>
      <c r="C293" s="12" t="s">
        <v>123</v>
      </c>
      <c r="D293" s="67">
        <v>1120</v>
      </c>
      <c r="E293" s="32"/>
      <c r="F293" s="26" t="s">
        <v>483</v>
      </c>
    </row>
    <row r="294" spans="1:6" x14ac:dyDescent="0.25">
      <c r="A294" s="14">
        <v>41516</v>
      </c>
      <c r="B294" s="11" t="s">
        <v>211</v>
      </c>
      <c r="C294" s="12" t="s">
        <v>124</v>
      </c>
      <c r="D294" s="67">
        <v>320</v>
      </c>
      <c r="E294" s="32"/>
      <c r="F294" s="26" t="s">
        <v>483</v>
      </c>
    </row>
    <row r="295" spans="1:6" x14ac:dyDescent="0.25">
      <c r="A295" s="14">
        <v>41516</v>
      </c>
      <c r="B295" s="11" t="s">
        <v>211</v>
      </c>
      <c r="C295" s="12" t="s">
        <v>125</v>
      </c>
      <c r="D295" s="67">
        <v>3265</v>
      </c>
      <c r="E295" s="32"/>
      <c r="F295" s="26" t="s">
        <v>483</v>
      </c>
    </row>
    <row r="296" spans="1:6" x14ac:dyDescent="0.25">
      <c r="A296" s="14">
        <v>41516</v>
      </c>
      <c r="B296" s="11" t="s">
        <v>211</v>
      </c>
      <c r="C296" s="12" t="s">
        <v>126</v>
      </c>
      <c r="D296" s="67">
        <v>385</v>
      </c>
      <c r="E296" s="32"/>
      <c r="F296" s="26" t="s">
        <v>483</v>
      </c>
    </row>
    <row r="297" spans="1:6" x14ac:dyDescent="0.25">
      <c r="A297" s="14">
        <v>41516</v>
      </c>
      <c r="B297" s="11" t="s">
        <v>211</v>
      </c>
      <c r="C297" s="12" t="s">
        <v>127</v>
      </c>
      <c r="D297" s="67">
        <v>170</v>
      </c>
      <c r="E297" s="32"/>
      <c r="F297" s="26" t="s">
        <v>483</v>
      </c>
    </row>
    <row r="298" spans="1:6" x14ac:dyDescent="0.25">
      <c r="A298" s="14">
        <v>41516</v>
      </c>
      <c r="B298" s="11" t="s">
        <v>211</v>
      </c>
      <c r="C298" s="12" t="s">
        <v>128</v>
      </c>
      <c r="D298" s="67">
        <v>1295</v>
      </c>
      <c r="E298" s="32"/>
      <c r="F298" s="26" t="s">
        <v>483</v>
      </c>
    </row>
    <row r="299" spans="1:6" x14ac:dyDescent="0.25">
      <c r="A299" s="14">
        <v>41516</v>
      </c>
      <c r="B299" s="11" t="s">
        <v>211</v>
      </c>
      <c r="C299" s="12" t="s">
        <v>129</v>
      </c>
      <c r="D299" s="67">
        <v>3215</v>
      </c>
      <c r="E299" s="32">
        <f>SUM(D292:D299)</f>
        <v>9950</v>
      </c>
      <c r="F299" s="26" t="s">
        <v>483</v>
      </c>
    </row>
    <row r="300" spans="1:6" x14ac:dyDescent="0.25">
      <c r="A300" s="10" t="s">
        <v>5</v>
      </c>
      <c r="B300" s="11"/>
      <c r="C300" s="12"/>
      <c r="D300" s="67"/>
      <c r="E300" s="32"/>
      <c r="F300" s="26"/>
    </row>
    <row r="301" spans="1:6" x14ac:dyDescent="0.25">
      <c r="A301" s="14">
        <v>41517</v>
      </c>
      <c r="B301" s="11" t="s">
        <v>211</v>
      </c>
      <c r="C301" s="12" t="s">
        <v>130</v>
      </c>
      <c r="D301" s="67">
        <v>1130</v>
      </c>
      <c r="E301" s="32"/>
      <c r="F301" s="26" t="s">
        <v>483</v>
      </c>
    </row>
    <row r="302" spans="1:6" x14ac:dyDescent="0.25">
      <c r="A302" s="14">
        <v>41517</v>
      </c>
      <c r="B302" s="11" t="s">
        <v>211</v>
      </c>
      <c r="C302" s="12" t="s">
        <v>131</v>
      </c>
      <c r="D302" s="67">
        <v>855</v>
      </c>
      <c r="E302" s="32"/>
      <c r="F302" s="26" t="s">
        <v>483</v>
      </c>
    </row>
    <row r="303" spans="1:6" x14ac:dyDescent="0.25">
      <c r="A303" s="14">
        <v>41517</v>
      </c>
      <c r="B303" s="11" t="s">
        <v>211</v>
      </c>
      <c r="C303" s="12" t="s">
        <v>132</v>
      </c>
      <c r="D303" s="67">
        <v>2015</v>
      </c>
      <c r="E303" s="32"/>
      <c r="F303" s="26" t="s">
        <v>483</v>
      </c>
    </row>
    <row r="304" spans="1:6" x14ac:dyDescent="0.25">
      <c r="A304" s="14">
        <v>41517</v>
      </c>
      <c r="B304" s="11" t="s">
        <v>211</v>
      </c>
      <c r="C304" s="12" t="s">
        <v>133</v>
      </c>
      <c r="D304" s="67">
        <v>1365</v>
      </c>
      <c r="E304" s="32"/>
      <c r="F304" s="26" t="s">
        <v>483</v>
      </c>
    </row>
    <row r="305" spans="1:6" x14ac:dyDescent="0.25">
      <c r="A305" s="14">
        <v>41517</v>
      </c>
      <c r="B305" s="11" t="s">
        <v>211</v>
      </c>
      <c r="C305" s="12" t="s">
        <v>134</v>
      </c>
      <c r="D305" s="67">
        <v>1010</v>
      </c>
      <c r="E305" s="32">
        <f>SUM(D301:D305)</f>
        <v>6375</v>
      </c>
      <c r="F305" s="26" t="s">
        <v>483</v>
      </c>
    </row>
    <row r="306" spans="1:6" x14ac:dyDescent="0.25">
      <c r="A306" s="33"/>
      <c r="B306" s="23"/>
      <c r="C306" s="12"/>
      <c r="D306" s="67"/>
      <c r="E306" s="32"/>
      <c r="F306" s="26"/>
    </row>
    <row r="307" spans="1:6" x14ac:dyDescent="0.25">
      <c r="A307" s="14">
        <v>41569</v>
      </c>
      <c r="B307" s="11" t="s">
        <v>209</v>
      </c>
      <c r="C307" s="12" t="s">
        <v>138</v>
      </c>
      <c r="D307" s="67">
        <v>360</v>
      </c>
      <c r="E307" s="32"/>
      <c r="F307" s="26" t="s">
        <v>483</v>
      </c>
    </row>
    <row r="308" spans="1:6" x14ac:dyDescent="0.25">
      <c r="A308" s="14">
        <v>41569</v>
      </c>
      <c r="B308" s="11" t="s">
        <v>209</v>
      </c>
      <c r="C308" s="12" t="s">
        <v>499</v>
      </c>
      <c r="D308" s="67">
        <v>2035</v>
      </c>
      <c r="E308" s="32"/>
      <c r="F308" s="26" t="s">
        <v>483</v>
      </c>
    </row>
    <row r="309" spans="1:6" x14ac:dyDescent="0.25">
      <c r="A309" s="14">
        <v>41569</v>
      </c>
      <c r="B309" s="11" t="s">
        <v>209</v>
      </c>
      <c r="C309" s="12" t="s">
        <v>139</v>
      </c>
      <c r="D309" s="67">
        <v>295</v>
      </c>
      <c r="E309" s="32"/>
      <c r="F309" s="26" t="s">
        <v>483</v>
      </c>
    </row>
    <row r="310" spans="1:6" x14ac:dyDescent="0.25">
      <c r="A310" s="14">
        <v>41569</v>
      </c>
      <c r="B310" s="11" t="s">
        <v>209</v>
      </c>
      <c r="C310" s="12" t="s">
        <v>140</v>
      </c>
      <c r="D310" s="67">
        <v>240</v>
      </c>
      <c r="E310" s="32"/>
      <c r="F310" s="26" t="s">
        <v>483</v>
      </c>
    </row>
    <row r="311" spans="1:6" x14ac:dyDescent="0.25">
      <c r="A311" s="14">
        <v>41569</v>
      </c>
      <c r="B311" s="11" t="s">
        <v>209</v>
      </c>
      <c r="C311" s="12" t="s">
        <v>518</v>
      </c>
      <c r="D311" s="67">
        <v>855</v>
      </c>
      <c r="E311" s="32"/>
      <c r="F311" s="26" t="s">
        <v>483</v>
      </c>
    </row>
    <row r="312" spans="1:6" x14ac:dyDescent="0.25">
      <c r="A312" s="14">
        <v>41569</v>
      </c>
      <c r="B312" s="11" t="s">
        <v>209</v>
      </c>
      <c r="C312" s="12" t="s">
        <v>519</v>
      </c>
      <c r="D312" s="67">
        <v>395</v>
      </c>
      <c r="E312" s="32"/>
      <c r="F312" s="26" t="s">
        <v>483</v>
      </c>
    </row>
    <row r="313" spans="1:6" x14ac:dyDescent="0.25">
      <c r="A313" s="14">
        <v>41569</v>
      </c>
      <c r="B313" s="11" t="s">
        <v>209</v>
      </c>
      <c r="C313" s="12" t="s">
        <v>507</v>
      </c>
      <c r="D313" s="67">
        <v>295</v>
      </c>
      <c r="E313" s="32"/>
      <c r="F313" s="26" t="s">
        <v>483</v>
      </c>
    </row>
    <row r="314" spans="1:6" x14ac:dyDescent="0.25">
      <c r="A314" s="14">
        <v>41569</v>
      </c>
      <c r="B314" s="11" t="s">
        <v>209</v>
      </c>
      <c r="C314" s="12" t="s">
        <v>142</v>
      </c>
      <c r="D314" s="67">
        <v>400</v>
      </c>
      <c r="E314" s="32"/>
      <c r="F314" s="26" t="s">
        <v>483</v>
      </c>
    </row>
    <row r="315" spans="1:6" x14ac:dyDescent="0.25">
      <c r="A315" s="14">
        <v>41569</v>
      </c>
      <c r="B315" s="11" t="s">
        <v>209</v>
      </c>
      <c r="C315" s="12" t="s">
        <v>143</v>
      </c>
      <c r="D315" s="67">
        <v>400</v>
      </c>
      <c r="E315" s="32"/>
      <c r="F315" s="26" t="s">
        <v>483</v>
      </c>
    </row>
    <row r="316" spans="1:6" x14ac:dyDescent="0.25">
      <c r="A316" s="14">
        <v>41569</v>
      </c>
      <c r="B316" s="11" t="s">
        <v>209</v>
      </c>
      <c r="C316" s="12" t="s">
        <v>502</v>
      </c>
      <c r="D316" s="67">
        <v>345</v>
      </c>
      <c r="E316" s="32">
        <f>SUM(D307:D316)</f>
        <v>5620</v>
      </c>
      <c r="F316" s="26" t="s">
        <v>483</v>
      </c>
    </row>
    <row r="317" spans="1:6" x14ac:dyDescent="0.25">
      <c r="A317" s="10" t="s">
        <v>5</v>
      </c>
      <c r="B317" s="11"/>
      <c r="C317" s="12"/>
      <c r="D317" s="67"/>
      <c r="E317" s="32"/>
      <c r="F317" s="26"/>
    </row>
    <row r="318" spans="1:6" x14ac:dyDescent="0.25">
      <c r="A318" s="14">
        <v>50181</v>
      </c>
      <c r="B318" s="11" t="s">
        <v>215</v>
      </c>
      <c r="C318" s="12" t="s">
        <v>201</v>
      </c>
      <c r="D318" s="67">
        <v>2445</v>
      </c>
      <c r="E318" s="32"/>
      <c r="F318" s="26" t="s">
        <v>483</v>
      </c>
    </row>
    <row r="319" spans="1:6" x14ac:dyDescent="0.25">
      <c r="A319" s="14">
        <v>50181</v>
      </c>
      <c r="B319" s="11" t="s">
        <v>215</v>
      </c>
      <c r="C319" s="12" t="s">
        <v>202</v>
      </c>
      <c r="D319" s="67">
        <v>740</v>
      </c>
      <c r="E319" s="32">
        <f>SUM(D318:D319)</f>
        <v>3185</v>
      </c>
      <c r="F319" s="26" t="s">
        <v>483</v>
      </c>
    </row>
    <row r="320" spans="1:6" x14ac:dyDescent="0.25">
      <c r="A320" s="1"/>
      <c r="B320"/>
    </row>
    <row r="321" spans="1:6" s="17" customFormat="1" x14ac:dyDescent="0.25">
      <c r="A321" s="35"/>
      <c r="B321" s="36"/>
      <c r="C321" s="37" t="s">
        <v>444</v>
      </c>
      <c r="D321" s="68"/>
      <c r="E321" s="68">
        <f>SUMIF($F$266:$F$319,F321,$D$266:$D$319)</f>
        <v>39000</v>
      </c>
      <c r="F321" s="38" t="s">
        <v>483</v>
      </c>
    </row>
    <row r="322" spans="1:6" x14ac:dyDescent="0.25">
      <c r="A322" s="15"/>
      <c r="B322" s="16"/>
      <c r="C322" s="34" t="s">
        <v>441</v>
      </c>
      <c r="D322" s="65"/>
      <c r="E322" s="69">
        <f>SUM(E282:E319)</f>
        <v>39000</v>
      </c>
      <c r="F322" s="27" t="s">
        <v>440</v>
      </c>
    </row>
    <row r="324" spans="1:6" x14ac:dyDescent="0.25">
      <c r="A324" s="14">
        <v>41460</v>
      </c>
      <c r="B324" s="11" t="s">
        <v>214</v>
      </c>
      <c r="C324" s="12" t="s">
        <v>85</v>
      </c>
      <c r="D324" s="67">
        <v>1265</v>
      </c>
      <c r="E324" s="32"/>
      <c r="F324" s="26" t="s">
        <v>437</v>
      </c>
    </row>
    <row r="325" spans="1:6" x14ac:dyDescent="0.25">
      <c r="A325" s="14">
        <v>41460</v>
      </c>
      <c r="B325" s="11" t="s">
        <v>214</v>
      </c>
      <c r="C325" s="12" t="s">
        <v>13</v>
      </c>
      <c r="D325" s="67">
        <v>410</v>
      </c>
      <c r="E325" s="32"/>
      <c r="F325" s="26" t="s">
        <v>437</v>
      </c>
    </row>
    <row r="326" spans="1:6" x14ac:dyDescent="0.25">
      <c r="A326" s="14">
        <v>41460</v>
      </c>
      <c r="B326" s="11" t="s">
        <v>214</v>
      </c>
      <c r="C326" s="12" t="s">
        <v>86</v>
      </c>
      <c r="D326" s="67">
        <v>6230</v>
      </c>
      <c r="E326" s="32">
        <f>SUM(D324:D326)</f>
        <v>7905</v>
      </c>
      <c r="F326" s="26" t="s">
        <v>437</v>
      </c>
    </row>
    <row r="327" spans="1:6" x14ac:dyDescent="0.25">
      <c r="A327" s="10" t="s">
        <v>5</v>
      </c>
      <c r="B327" s="11"/>
      <c r="C327" s="12"/>
      <c r="D327" s="67"/>
      <c r="E327" s="32"/>
      <c r="F327" s="26"/>
    </row>
    <row r="328" spans="1:6" x14ac:dyDescent="0.25">
      <c r="A328" s="14">
        <v>41462</v>
      </c>
      <c r="B328" s="11" t="s">
        <v>214</v>
      </c>
      <c r="C328" s="12" t="s">
        <v>490</v>
      </c>
      <c r="D328" s="67">
        <v>470</v>
      </c>
      <c r="E328" s="32"/>
      <c r="F328" s="26" t="s">
        <v>437</v>
      </c>
    </row>
    <row r="329" spans="1:6" x14ac:dyDescent="0.25">
      <c r="A329" s="14">
        <v>41462</v>
      </c>
      <c r="B329" s="11" t="s">
        <v>214</v>
      </c>
      <c r="C329" s="12" t="s">
        <v>87</v>
      </c>
      <c r="D329" s="67">
        <v>3980</v>
      </c>
      <c r="E329" s="32"/>
      <c r="F329" s="26" t="s">
        <v>437</v>
      </c>
    </row>
    <row r="330" spans="1:6" x14ac:dyDescent="0.25">
      <c r="A330" s="14">
        <v>41462</v>
      </c>
      <c r="B330" s="11" t="s">
        <v>214</v>
      </c>
      <c r="C330" s="12" t="s">
        <v>491</v>
      </c>
      <c r="D330" s="67">
        <v>480</v>
      </c>
      <c r="E330" s="32"/>
      <c r="F330" s="26" t="s">
        <v>437</v>
      </c>
    </row>
    <row r="331" spans="1:6" x14ac:dyDescent="0.25">
      <c r="A331" s="14">
        <v>41462</v>
      </c>
      <c r="B331" s="11" t="s">
        <v>214</v>
      </c>
      <c r="C331" s="12" t="s">
        <v>88</v>
      </c>
      <c r="D331" s="67">
        <v>2885</v>
      </c>
      <c r="E331" s="32"/>
      <c r="F331" s="26" t="s">
        <v>437</v>
      </c>
    </row>
    <row r="332" spans="1:6" x14ac:dyDescent="0.25">
      <c r="A332" s="14">
        <v>41462</v>
      </c>
      <c r="B332" s="11" t="s">
        <v>214</v>
      </c>
      <c r="C332" s="12" t="s">
        <v>89</v>
      </c>
      <c r="D332" s="67">
        <v>4405</v>
      </c>
      <c r="E332" s="32"/>
      <c r="F332" s="26" t="s">
        <v>437</v>
      </c>
    </row>
    <row r="333" spans="1:6" x14ac:dyDescent="0.25">
      <c r="A333" s="14">
        <v>41462</v>
      </c>
      <c r="B333" s="11" t="s">
        <v>214</v>
      </c>
      <c r="C333" s="12" t="s">
        <v>90</v>
      </c>
      <c r="D333" s="67">
        <v>2665</v>
      </c>
      <c r="E333" s="32"/>
      <c r="F333" s="26" t="s">
        <v>437</v>
      </c>
    </row>
    <row r="334" spans="1:6" s="17" customFormat="1" x14ac:dyDescent="0.25">
      <c r="A334" s="14">
        <v>41462</v>
      </c>
      <c r="B334" s="11" t="s">
        <v>214</v>
      </c>
      <c r="C334" s="12" t="s">
        <v>492</v>
      </c>
      <c r="D334" s="67">
        <v>1855</v>
      </c>
      <c r="E334" s="32">
        <f>SUM(D328:D334)</f>
        <v>16740</v>
      </c>
      <c r="F334" s="26" t="s">
        <v>437</v>
      </c>
    </row>
    <row r="335" spans="1:6" x14ac:dyDescent="0.25">
      <c r="A335" s="10" t="s">
        <v>5</v>
      </c>
      <c r="B335" s="11"/>
      <c r="C335" s="12"/>
      <c r="D335" s="67"/>
      <c r="E335" s="32"/>
      <c r="F335" s="26"/>
    </row>
    <row r="336" spans="1:6" x14ac:dyDescent="0.25">
      <c r="A336" s="14">
        <v>41464</v>
      </c>
      <c r="B336" s="11" t="s">
        <v>214</v>
      </c>
      <c r="C336" s="12" t="s">
        <v>91</v>
      </c>
      <c r="D336" s="67">
        <v>800</v>
      </c>
      <c r="E336" s="32"/>
      <c r="F336" s="26" t="s">
        <v>437</v>
      </c>
    </row>
    <row r="337" spans="1:6" x14ac:dyDescent="0.25">
      <c r="A337" s="14">
        <v>41464</v>
      </c>
      <c r="B337" s="11" t="s">
        <v>214</v>
      </c>
      <c r="C337" s="12" t="s">
        <v>92</v>
      </c>
      <c r="D337" s="67">
        <v>85</v>
      </c>
      <c r="E337" s="32"/>
      <c r="F337" s="26" t="s">
        <v>437</v>
      </c>
    </row>
    <row r="338" spans="1:6" x14ac:dyDescent="0.25">
      <c r="A338" s="14">
        <v>41464</v>
      </c>
      <c r="B338" s="11" t="s">
        <v>214</v>
      </c>
      <c r="C338" s="12" t="s">
        <v>93</v>
      </c>
      <c r="D338" s="67">
        <v>4935</v>
      </c>
      <c r="E338" s="32"/>
      <c r="F338" s="26" t="s">
        <v>437</v>
      </c>
    </row>
    <row r="339" spans="1:6" x14ac:dyDescent="0.25">
      <c r="A339" s="14">
        <v>41464</v>
      </c>
      <c r="B339" s="11" t="s">
        <v>214</v>
      </c>
      <c r="C339" s="12" t="s">
        <v>94</v>
      </c>
      <c r="D339" s="67">
        <v>820</v>
      </c>
      <c r="E339" s="32"/>
      <c r="F339" s="26" t="s">
        <v>437</v>
      </c>
    </row>
    <row r="340" spans="1:6" s="17" customFormat="1" x14ac:dyDescent="0.25">
      <c r="A340" s="14">
        <v>41464</v>
      </c>
      <c r="B340" s="11" t="s">
        <v>214</v>
      </c>
      <c r="C340" s="12" t="s">
        <v>95</v>
      </c>
      <c r="D340" s="67">
        <v>175</v>
      </c>
      <c r="E340" s="32"/>
      <c r="F340" s="26" t="s">
        <v>437</v>
      </c>
    </row>
    <row r="341" spans="1:6" x14ac:dyDescent="0.25">
      <c r="A341" s="14">
        <v>41464</v>
      </c>
      <c r="B341" s="11" t="s">
        <v>214</v>
      </c>
      <c r="C341" s="12" t="s">
        <v>96</v>
      </c>
      <c r="D341" s="67">
        <v>4245</v>
      </c>
      <c r="E341" s="32"/>
      <c r="F341" s="26" t="s">
        <v>437</v>
      </c>
    </row>
    <row r="342" spans="1:6" x14ac:dyDescent="0.25">
      <c r="A342" s="14">
        <v>41464</v>
      </c>
      <c r="B342" s="11" t="s">
        <v>214</v>
      </c>
      <c r="C342" s="12" t="s">
        <v>97</v>
      </c>
      <c r="D342" s="67">
        <v>675</v>
      </c>
      <c r="E342" s="32">
        <f>SUM(D336:D342)</f>
        <v>11735</v>
      </c>
      <c r="F342" s="26" t="s">
        <v>437</v>
      </c>
    </row>
    <row r="343" spans="1:6" x14ac:dyDescent="0.25">
      <c r="A343" s="10" t="s">
        <v>5</v>
      </c>
      <c r="B343" s="11"/>
      <c r="C343" s="12"/>
      <c r="D343" s="67"/>
      <c r="E343" s="32"/>
      <c r="F343" s="26"/>
    </row>
    <row r="344" spans="1:6" x14ac:dyDescent="0.25">
      <c r="A344" s="14">
        <v>41466</v>
      </c>
      <c r="B344" s="11" t="s">
        <v>214</v>
      </c>
      <c r="C344" s="12" t="s">
        <v>98</v>
      </c>
      <c r="D344" s="67">
        <v>3235</v>
      </c>
      <c r="E344" s="32"/>
      <c r="F344" s="26" t="s">
        <v>438</v>
      </c>
    </row>
    <row r="345" spans="1:6" x14ac:dyDescent="0.25">
      <c r="A345" s="14">
        <v>41466</v>
      </c>
      <c r="B345" s="11" t="s">
        <v>214</v>
      </c>
      <c r="C345" s="12" t="s">
        <v>99</v>
      </c>
      <c r="D345" s="67">
        <v>575</v>
      </c>
      <c r="E345" s="32"/>
      <c r="F345" s="26" t="s">
        <v>438</v>
      </c>
    </row>
    <row r="346" spans="1:6" x14ac:dyDescent="0.25">
      <c r="A346" s="14">
        <v>41466</v>
      </c>
      <c r="B346" s="11" t="s">
        <v>214</v>
      </c>
      <c r="C346" s="12" t="s">
        <v>100</v>
      </c>
      <c r="D346" s="67">
        <v>3530</v>
      </c>
      <c r="E346" s="32">
        <f>SUM(D344:D346)</f>
        <v>7340</v>
      </c>
      <c r="F346" s="26" t="s">
        <v>438</v>
      </c>
    </row>
    <row r="347" spans="1:6" x14ac:dyDescent="0.25">
      <c r="A347" s="10" t="s">
        <v>5</v>
      </c>
      <c r="B347" s="11"/>
      <c r="C347" s="12"/>
      <c r="D347" s="67"/>
      <c r="E347" s="32"/>
      <c r="F347" s="26"/>
    </row>
    <row r="348" spans="1:6" x14ac:dyDescent="0.25">
      <c r="A348" s="14">
        <v>41468</v>
      </c>
      <c r="B348" s="11" t="s">
        <v>214</v>
      </c>
      <c r="C348" s="12" t="s">
        <v>101</v>
      </c>
      <c r="D348" s="67">
        <v>2515</v>
      </c>
      <c r="E348" s="32"/>
      <c r="F348" s="26" t="s">
        <v>438</v>
      </c>
    </row>
    <row r="349" spans="1:6" x14ac:dyDescent="0.25">
      <c r="A349" s="14">
        <v>41468</v>
      </c>
      <c r="B349" s="11" t="s">
        <v>214</v>
      </c>
      <c r="C349" s="12" t="s">
        <v>102</v>
      </c>
      <c r="D349" s="67">
        <v>3730</v>
      </c>
      <c r="E349" s="32"/>
      <c r="F349" s="26" t="s">
        <v>438</v>
      </c>
    </row>
    <row r="350" spans="1:6" x14ac:dyDescent="0.25">
      <c r="A350" s="14">
        <v>41468</v>
      </c>
      <c r="B350" s="11" t="s">
        <v>214</v>
      </c>
      <c r="C350" s="12" t="s">
        <v>103</v>
      </c>
      <c r="D350" s="67">
        <v>1845</v>
      </c>
      <c r="E350" s="32">
        <f>SUM(D348:D350)</f>
        <v>8090</v>
      </c>
      <c r="F350" s="26" t="s">
        <v>438</v>
      </c>
    </row>
    <row r="351" spans="1:6" x14ac:dyDescent="0.25">
      <c r="A351" s="10" t="s">
        <v>5</v>
      </c>
      <c r="B351" s="11"/>
      <c r="C351" s="12"/>
      <c r="D351" s="67"/>
      <c r="E351" s="32"/>
      <c r="F351" s="26"/>
    </row>
    <row r="352" spans="1:6" x14ac:dyDescent="0.25">
      <c r="A352" s="14">
        <v>41469</v>
      </c>
      <c r="B352" s="11" t="s">
        <v>214</v>
      </c>
      <c r="C352" s="12" t="s">
        <v>104</v>
      </c>
      <c r="D352" s="67">
        <v>2025</v>
      </c>
      <c r="E352" s="32"/>
      <c r="F352" s="26" t="s">
        <v>438</v>
      </c>
    </row>
    <row r="353" spans="1:6" x14ac:dyDescent="0.25">
      <c r="A353" s="14">
        <v>41469</v>
      </c>
      <c r="B353" s="11" t="s">
        <v>214</v>
      </c>
      <c r="C353" s="12" t="s">
        <v>493</v>
      </c>
      <c r="D353" s="67">
        <v>2090</v>
      </c>
      <c r="E353" s="32"/>
      <c r="F353" s="26" t="s">
        <v>438</v>
      </c>
    </row>
    <row r="354" spans="1:6" x14ac:dyDescent="0.25">
      <c r="A354" s="14">
        <v>41469</v>
      </c>
      <c r="B354" s="11" t="s">
        <v>214</v>
      </c>
      <c r="C354" s="12" t="s">
        <v>105</v>
      </c>
      <c r="D354" s="67">
        <v>1515</v>
      </c>
      <c r="E354" s="32"/>
      <c r="F354" s="26" t="s">
        <v>438</v>
      </c>
    </row>
    <row r="355" spans="1:6" s="17" customFormat="1" x14ac:dyDescent="0.25">
      <c r="A355" s="14">
        <v>41469</v>
      </c>
      <c r="B355" s="11" t="s">
        <v>214</v>
      </c>
      <c r="C355" s="12" t="s">
        <v>106</v>
      </c>
      <c r="D355" s="67">
        <v>2545</v>
      </c>
      <c r="E355" s="32">
        <f>SUM(D352:D355)</f>
        <v>8175</v>
      </c>
      <c r="F355" s="26" t="s">
        <v>438</v>
      </c>
    </row>
    <row r="356" spans="1:6" x14ac:dyDescent="0.25">
      <c r="A356" s="10" t="s">
        <v>5</v>
      </c>
      <c r="B356" s="11"/>
      <c r="C356" s="12"/>
      <c r="D356" s="67"/>
      <c r="E356" s="32"/>
      <c r="F356" s="26"/>
    </row>
    <row r="357" spans="1:6" x14ac:dyDescent="0.25">
      <c r="A357" s="14">
        <v>41470</v>
      </c>
      <c r="B357" s="11" t="s">
        <v>214</v>
      </c>
      <c r="C357" s="12" t="s">
        <v>107</v>
      </c>
      <c r="D357" s="67">
        <v>2615</v>
      </c>
      <c r="E357" s="32"/>
      <c r="F357" s="26" t="s">
        <v>438</v>
      </c>
    </row>
    <row r="358" spans="1:6" x14ac:dyDescent="0.25">
      <c r="A358" s="14">
        <v>41470</v>
      </c>
      <c r="B358" s="11" t="s">
        <v>214</v>
      </c>
      <c r="C358" s="12" t="s">
        <v>494</v>
      </c>
      <c r="D358" s="67">
        <v>445</v>
      </c>
      <c r="E358" s="32"/>
      <c r="F358" s="26" t="s">
        <v>438</v>
      </c>
    </row>
    <row r="359" spans="1:6" x14ac:dyDescent="0.25">
      <c r="A359" s="14">
        <v>41470</v>
      </c>
      <c r="B359" s="11" t="s">
        <v>214</v>
      </c>
      <c r="C359" s="12" t="s">
        <v>108</v>
      </c>
      <c r="D359" s="67">
        <v>145</v>
      </c>
      <c r="E359" s="32"/>
      <c r="F359" s="26" t="s">
        <v>438</v>
      </c>
    </row>
    <row r="360" spans="1:6" x14ac:dyDescent="0.25">
      <c r="A360" s="14">
        <v>41470</v>
      </c>
      <c r="B360" s="11" t="s">
        <v>214</v>
      </c>
      <c r="C360" s="12" t="s">
        <v>109</v>
      </c>
      <c r="D360" s="67">
        <v>315</v>
      </c>
      <c r="E360" s="32"/>
      <c r="F360" s="26" t="s">
        <v>438</v>
      </c>
    </row>
    <row r="361" spans="1:6" x14ac:dyDescent="0.25">
      <c r="A361" s="14">
        <v>41470</v>
      </c>
      <c r="B361" s="11" t="s">
        <v>214</v>
      </c>
      <c r="C361" s="12" t="s">
        <v>110</v>
      </c>
      <c r="D361" s="67">
        <v>960</v>
      </c>
      <c r="E361" s="32"/>
      <c r="F361" s="26" t="s">
        <v>438</v>
      </c>
    </row>
    <row r="362" spans="1:6" x14ac:dyDescent="0.25">
      <c r="A362" s="14">
        <v>41470</v>
      </c>
      <c r="B362" s="11" t="s">
        <v>214</v>
      </c>
      <c r="C362" s="12" t="s">
        <v>111</v>
      </c>
      <c r="D362" s="67">
        <v>1340</v>
      </c>
      <c r="E362" s="32">
        <f>SUM(D357:D362)</f>
        <v>5820</v>
      </c>
      <c r="F362" s="26" t="s">
        <v>438</v>
      </c>
    </row>
    <row r="363" spans="1:6" x14ac:dyDescent="0.25">
      <c r="A363" s="10" t="s">
        <v>5</v>
      </c>
      <c r="B363" s="11"/>
      <c r="C363" s="12"/>
      <c r="D363" s="67"/>
      <c r="E363" s="32"/>
      <c r="F363" s="26"/>
    </row>
    <row r="364" spans="1:6" x14ac:dyDescent="0.25">
      <c r="A364" s="14">
        <v>41472</v>
      </c>
      <c r="B364" s="11" t="s">
        <v>214</v>
      </c>
      <c r="C364" s="12" t="s">
        <v>495</v>
      </c>
      <c r="D364" s="67">
        <v>1510</v>
      </c>
      <c r="E364" s="32"/>
      <c r="F364" s="26" t="s">
        <v>438</v>
      </c>
    </row>
    <row r="365" spans="1:6" x14ac:dyDescent="0.25">
      <c r="A365" s="14">
        <v>41472</v>
      </c>
      <c r="B365" s="11" t="s">
        <v>214</v>
      </c>
      <c r="C365" s="12" t="s">
        <v>112</v>
      </c>
      <c r="D365" s="67">
        <v>145</v>
      </c>
      <c r="E365" s="32"/>
      <c r="F365" s="26" t="s">
        <v>438</v>
      </c>
    </row>
    <row r="366" spans="1:6" x14ac:dyDescent="0.25">
      <c r="A366" s="14">
        <v>41472</v>
      </c>
      <c r="B366" s="11" t="s">
        <v>214</v>
      </c>
      <c r="C366" s="12" t="s">
        <v>113</v>
      </c>
      <c r="D366" s="67">
        <v>3250</v>
      </c>
      <c r="E366" s="32"/>
      <c r="F366" s="26" t="s">
        <v>438</v>
      </c>
    </row>
    <row r="367" spans="1:6" x14ac:dyDescent="0.25">
      <c r="A367" s="14">
        <v>41472</v>
      </c>
      <c r="B367" s="11" t="s">
        <v>214</v>
      </c>
      <c r="C367" s="12" t="s">
        <v>498</v>
      </c>
      <c r="D367" s="67">
        <v>380</v>
      </c>
      <c r="E367" s="32">
        <f>SUM(D364:D367)</f>
        <v>5285</v>
      </c>
      <c r="F367" s="26" t="s">
        <v>438</v>
      </c>
    </row>
    <row r="368" spans="1:6" x14ac:dyDescent="0.25">
      <c r="A368" s="15"/>
      <c r="B368" s="16"/>
      <c r="C368" s="34" t="s">
        <v>441</v>
      </c>
      <c r="D368" s="65"/>
      <c r="E368" s="69">
        <f>SUM(E324:E367)</f>
        <v>71090</v>
      </c>
      <c r="F368" s="27" t="s">
        <v>439</v>
      </c>
    </row>
    <row r="369" spans="1:13" x14ac:dyDescent="0.25">
      <c r="J369" s="174"/>
      <c r="K369" s="124"/>
      <c r="L369" s="175"/>
    </row>
    <row r="370" spans="1:13" x14ac:dyDescent="0.25">
      <c r="A370" s="14">
        <v>41539</v>
      </c>
      <c r="B370" s="23" t="s">
        <v>229</v>
      </c>
      <c r="C370" s="12" t="s">
        <v>216</v>
      </c>
      <c r="D370" s="67">
        <v>7185</v>
      </c>
      <c r="E370" s="32"/>
      <c r="F370" s="26" t="s">
        <v>545</v>
      </c>
      <c r="J370" s="174"/>
      <c r="K370" s="124"/>
      <c r="L370" s="175"/>
    </row>
    <row r="371" spans="1:13" x14ac:dyDescent="0.25">
      <c r="A371" s="14">
        <v>41539</v>
      </c>
      <c r="B371" s="23" t="s">
        <v>229</v>
      </c>
      <c r="C371" s="12" t="s">
        <v>217</v>
      </c>
      <c r="D371" s="67">
        <v>2275</v>
      </c>
      <c r="E371" s="32"/>
      <c r="F371" s="26" t="s">
        <v>545</v>
      </c>
      <c r="J371" s="174"/>
      <c r="K371" s="124"/>
      <c r="L371" s="175"/>
      <c r="M371" s="175"/>
    </row>
    <row r="372" spans="1:13" x14ac:dyDescent="0.25">
      <c r="A372" s="14">
        <v>41539</v>
      </c>
      <c r="B372" s="23" t="s">
        <v>229</v>
      </c>
      <c r="C372" s="12" t="s">
        <v>504</v>
      </c>
      <c r="D372" s="67">
        <v>660</v>
      </c>
      <c r="E372" s="32">
        <f>SUM(D370:D372)</f>
        <v>10120</v>
      </c>
      <c r="F372" s="26" t="s">
        <v>545</v>
      </c>
      <c r="H372" s="4"/>
      <c r="J372" s="174"/>
    </row>
    <row r="373" spans="1:13" x14ac:dyDescent="0.25">
      <c r="A373" s="10" t="s">
        <v>5</v>
      </c>
      <c r="B373" s="23"/>
      <c r="C373" s="12"/>
      <c r="D373" s="67"/>
      <c r="E373" s="32"/>
      <c r="F373" s="26"/>
      <c r="J373" s="174"/>
      <c r="K373" s="124"/>
      <c r="L373" s="175"/>
    </row>
    <row r="374" spans="1:13" x14ac:dyDescent="0.25">
      <c r="A374" s="14">
        <v>41540</v>
      </c>
      <c r="B374" s="23" t="s">
        <v>229</v>
      </c>
      <c r="C374" s="12" t="s">
        <v>218</v>
      </c>
      <c r="D374" s="67">
        <v>3525</v>
      </c>
      <c r="E374" s="32"/>
      <c r="F374" s="26" t="s">
        <v>545</v>
      </c>
      <c r="J374" s="174"/>
      <c r="K374" s="124"/>
      <c r="L374" s="175"/>
    </row>
    <row r="375" spans="1:13" x14ac:dyDescent="0.25">
      <c r="A375" s="14">
        <v>41540</v>
      </c>
      <c r="B375" s="23" t="s">
        <v>229</v>
      </c>
      <c r="C375" s="12" t="s">
        <v>505</v>
      </c>
      <c r="D375" s="67">
        <v>1860</v>
      </c>
      <c r="E375" s="32"/>
      <c r="F375" s="26" t="s">
        <v>545</v>
      </c>
      <c r="J375" s="174"/>
      <c r="K375" s="124"/>
      <c r="L375" s="175"/>
      <c r="M375" s="175"/>
    </row>
    <row r="376" spans="1:13" x14ac:dyDescent="0.25">
      <c r="A376" s="14">
        <v>41540</v>
      </c>
      <c r="B376" s="23" t="s">
        <v>229</v>
      </c>
      <c r="C376" s="12" t="s">
        <v>219</v>
      </c>
      <c r="D376" s="67">
        <v>2630</v>
      </c>
      <c r="E376" s="32">
        <f>SUM(D374:D376)</f>
        <v>8015</v>
      </c>
      <c r="F376" s="26" t="s">
        <v>545</v>
      </c>
      <c r="H376" s="4"/>
      <c r="J376" s="174"/>
    </row>
    <row r="377" spans="1:13" x14ac:dyDescent="0.25">
      <c r="A377" s="10" t="s">
        <v>5</v>
      </c>
      <c r="B377" s="23"/>
      <c r="C377" s="12"/>
      <c r="D377" s="67"/>
      <c r="E377" s="32"/>
      <c r="F377" s="26"/>
      <c r="J377" s="174"/>
      <c r="K377" s="124"/>
      <c r="L377" s="175"/>
    </row>
    <row r="378" spans="1:13" x14ac:dyDescent="0.25">
      <c r="A378" s="14">
        <v>41541</v>
      </c>
      <c r="B378" s="23" t="s">
        <v>229</v>
      </c>
      <c r="C378" s="12" t="s">
        <v>222</v>
      </c>
      <c r="D378" s="67">
        <v>2680</v>
      </c>
      <c r="E378" s="32"/>
      <c r="F378" s="26" t="s">
        <v>545</v>
      </c>
      <c r="J378" s="174"/>
      <c r="K378" s="124"/>
      <c r="L378" s="175"/>
    </row>
    <row r="379" spans="1:13" x14ac:dyDescent="0.25">
      <c r="A379" s="14">
        <v>41541</v>
      </c>
      <c r="B379" s="23" t="s">
        <v>229</v>
      </c>
      <c r="C379" s="12" t="s">
        <v>220</v>
      </c>
      <c r="D379" s="67">
        <v>240</v>
      </c>
      <c r="E379" s="32"/>
      <c r="F379" s="26" t="s">
        <v>545</v>
      </c>
      <c r="H379" s="4"/>
      <c r="J379" s="174"/>
      <c r="K379" s="124"/>
      <c r="L379" s="175"/>
      <c r="M379" s="175"/>
    </row>
    <row r="380" spans="1:13" x14ac:dyDescent="0.25">
      <c r="A380" s="14">
        <v>41541</v>
      </c>
      <c r="B380" s="23" t="s">
        <v>229</v>
      </c>
      <c r="C380" s="12" t="s">
        <v>221</v>
      </c>
      <c r="D380" s="67">
        <v>1955</v>
      </c>
      <c r="E380" s="32">
        <f>SUM(D378:D380)</f>
        <v>4875</v>
      </c>
      <c r="F380" s="26" t="s">
        <v>545</v>
      </c>
      <c r="J380" s="174"/>
    </row>
    <row r="381" spans="1:13" x14ac:dyDescent="0.25">
      <c r="A381" s="10" t="s">
        <v>5</v>
      </c>
      <c r="B381" s="23"/>
      <c r="C381" s="12"/>
      <c r="D381" s="67"/>
      <c r="E381" s="32"/>
      <c r="F381" s="26"/>
      <c r="J381" s="174"/>
      <c r="K381" s="124"/>
      <c r="L381" s="175"/>
    </row>
    <row r="382" spans="1:13" x14ac:dyDescent="0.25">
      <c r="A382" s="14">
        <v>41542</v>
      </c>
      <c r="B382" s="23" t="s">
        <v>229</v>
      </c>
      <c r="C382" s="12" t="s">
        <v>225</v>
      </c>
      <c r="D382" s="67">
        <v>1325</v>
      </c>
      <c r="E382" s="32"/>
      <c r="F382" s="26" t="s">
        <v>545</v>
      </c>
      <c r="J382" s="174"/>
      <c r="K382" s="124"/>
      <c r="L382" s="175"/>
    </row>
    <row r="383" spans="1:13" x14ac:dyDescent="0.25">
      <c r="A383" s="14">
        <v>41542</v>
      </c>
      <c r="B383" s="23" t="s">
        <v>229</v>
      </c>
      <c r="C383" s="12" t="s">
        <v>506</v>
      </c>
      <c r="D383" s="67">
        <v>970</v>
      </c>
      <c r="E383" s="32"/>
      <c r="F383" s="26" t="s">
        <v>545</v>
      </c>
      <c r="J383" s="174"/>
      <c r="K383" s="124"/>
      <c r="L383" s="175"/>
    </row>
    <row r="384" spans="1:13" x14ac:dyDescent="0.25">
      <c r="A384" s="14">
        <v>41542</v>
      </c>
      <c r="B384" s="23" t="s">
        <v>229</v>
      </c>
      <c r="C384" s="12" t="s">
        <v>226</v>
      </c>
      <c r="D384" s="67">
        <v>370</v>
      </c>
      <c r="E384" s="32"/>
      <c r="F384" s="26" t="s">
        <v>545</v>
      </c>
      <c r="H384" s="4"/>
      <c r="J384" s="174"/>
      <c r="K384" s="124"/>
      <c r="L384" s="175"/>
    </row>
    <row r="385" spans="1:13" x14ac:dyDescent="0.25">
      <c r="A385" s="14">
        <v>41542</v>
      </c>
      <c r="B385" s="23" t="s">
        <v>229</v>
      </c>
      <c r="C385" s="12" t="s">
        <v>223</v>
      </c>
      <c r="D385" s="67">
        <v>1405</v>
      </c>
      <c r="E385" s="32"/>
      <c r="F385" s="26" t="s">
        <v>545</v>
      </c>
      <c r="J385" s="174"/>
      <c r="K385" s="124"/>
      <c r="L385" s="175"/>
      <c r="M385" s="175"/>
    </row>
    <row r="386" spans="1:13" x14ac:dyDescent="0.25">
      <c r="A386" s="14">
        <v>41542</v>
      </c>
      <c r="B386" s="23" t="s">
        <v>229</v>
      </c>
      <c r="C386" s="12" t="s">
        <v>224</v>
      </c>
      <c r="D386" s="67">
        <v>3880</v>
      </c>
      <c r="E386" s="32">
        <f>SUM(D382:D386)</f>
        <v>7950</v>
      </c>
      <c r="F386" s="26" t="s">
        <v>545</v>
      </c>
      <c r="J386" s="174"/>
    </row>
    <row r="387" spans="1:13" x14ac:dyDescent="0.25">
      <c r="A387" s="10" t="s">
        <v>5</v>
      </c>
      <c r="B387" s="23"/>
      <c r="C387" s="12"/>
      <c r="D387" s="67"/>
      <c r="E387" s="32"/>
      <c r="F387" s="26"/>
      <c r="J387" s="174"/>
      <c r="K387" s="124"/>
      <c r="L387" s="175"/>
    </row>
    <row r="388" spans="1:13" x14ac:dyDescent="0.25">
      <c r="A388" s="14">
        <v>41569</v>
      </c>
      <c r="B388" s="23" t="s">
        <v>209</v>
      </c>
      <c r="C388" s="12" t="s">
        <v>138</v>
      </c>
      <c r="D388" s="67">
        <v>360</v>
      </c>
      <c r="E388" s="32"/>
      <c r="F388" s="26" t="s">
        <v>545</v>
      </c>
      <c r="J388" s="174"/>
      <c r="K388" s="124"/>
      <c r="L388" s="175"/>
    </row>
    <row r="389" spans="1:13" x14ac:dyDescent="0.25">
      <c r="A389" s="14">
        <v>41569</v>
      </c>
      <c r="B389" s="23" t="s">
        <v>209</v>
      </c>
      <c r="C389" s="12" t="s">
        <v>499</v>
      </c>
      <c r="D389" s="67">
        <v>2035</v>
      </c>
      <c r="E389" s="32"/>
      <c r="F389" s="26" t="s">
        <v>545</v>
      </c>
      <c r="J389" s="174"/>
      <c r="K389" s="124"/>
      <c r="L389" s="175"/>
    </row>
    <row r="390" spans="1:13" x14ac:dyDescent="0.25">
      <c r="A390" s="14">
        <v>41569</v>
      </c>
      <c r="B390" s="23" t="s">
        <v>209</v>
      </c>
      <c r="C390" s="12" t="s">
        <v>139</v>
      </c>
      <c r="D390" s="67">
        <v>295</v>
      </c>
      <c r="E390" s="32"/>
      <c r="F390" s="26" t="s">
        <v>545</v>
      </c>
      <c r="J390" s="174"/>
      <c r="K390" s="124"/>
      <c r="L390" s="175"/>
    </row>
    <row r="391" spans="1:13" x14ac:dyDescent="0.25">
      <c r="A391" s="14">
        <v>41569</v>
      </c>
      <c r="B391" s="23" t="s">
        <v>209</v>
      </c>
      <c r="C391" s="12" t="s">
        <v>140</v>
      </c>
      <c r="D391" s="67">
        <v>240</v>
      </c>
      <c r="E391" s="32"/>
      <c r="F391" s="26" t="s">
        <v>545</v>
      </c>
      <c r="J391" s="174"/>
      <c r="K391" s="124"/>
      <c r="L391" s="175"/>
    </row>
    <row r="392" spans="1:13" x14ac:dyDescent="0.25">
      <c r="A392" s="14">
        <v>41569</v>
      </c>
      <c r="B392" s="23" t="s">
        <v>209</v>
      </c>
      <c r="C392" s="12" t="s">
        <v>141</v>
      </c>
      <c r="D392" s="67">
        <v>855</v>
      </c>
      <c r="E392" s="32"/>
      <c r="F392" s="26" t="s">
        <v>545</v>
      </c>
      <c r="J392" s="174"/>
      <c r="K392" s="124"/>
      <c r="L392" s="175"/>
    </row>
    <row r="393" spans="1:13" x14ac:dyDescent="0.25">
      <c r="A393" s="14">
        <v>41569</v>
      </c>
      <c r="B393" s="23" t="s">
        <v>209</v>
      </c>
      <c r="C393" s="12" t="s">
        <v>500</v>
      </c>
      <c r="D393" s="67">
        <v>395</v>
      </c>
      <c r="E393" s="32"/>
      <c r="F393" s="26" t="s">
        <v>545</v>
      </c>
      <c r="J393" s="174"/>
      <c r="K393" s="124"/>
      <c r="L393" s="175"/>
    </row>
    <row r="394" spans="1:13" x14ac:dyDescent="0.25">
      <c r="A394" s="14">
        <v>41569</v>
      </c>
      <c r="B394" s="23" t="s">
        <v>209</v>
      </c>
      <c r="C394" s="12" t="s">
        <v>507</v>
      </c>
      <c r="D394" s="67">
        <v>295</v>
      </c>
      <c r="E394" s="32"/>
      <c r="F394" s="26" t="s">
        <v>545</v>
      </c>
      <c r="J394" s="174"/>
      <c r="K394" s="124"/>
      <c r="L394" s="175"/>
    </row>
    <row r="395" spans="1:13" x14ac:dyDescent="0.25">
      <c r="A395" s="14">
        <v>41569</v>
      </c>
      <c r="B395" s="23" t="s">
        <v>209</v>
      </c>
      <c r="C395" s="12" t="s">
        <v>142</v>
      </c>
      <c r="D395" s="67">
        <v>400</v>
      </c>
      <c r="E395" s="32"/>
      <c r="F395" s="26" t="s">
        <v>545</v>
      </c>
      <c r="J395" s="174"/>
      <c r="K395" s="124"/>
      <c r="L395" s="175"/>
    </row>
    <row r="396" spans="1:13" x14ac:dyDescent="0.25">
      <c r="A396" s="14">
        <v>41569</v>
      </c>
      <c r="B396" s="23" t="s">
        <v>209</v>
      </c>
      <c r="C396" s="12" t="s">
        <v>143</v>
      </c>
      <c r="D396" s="67">
        <v>400</v>
      </c>
      <c r="E396" s="32"/>
      <c r="F396" s="26" t="s">
        <v>545</v>
      </c>
      <c r="J396" s="174"/>
      <c r="K396" s="124"/>
      <c r="L396" s="175"/>
      <c r="M396" s="175"/>
    </row>
    <row r="397" spans="1:13" x14ac:dyDescent="0.25">
      <c r="A397" s="14">
        <v>41569</v>
      </c>
      <c r="B397" s="23" t="s">
        <v>209</v>
      </c>
      <c r="C397" s="12" t="s">
        <v>502</v>
      </c>
      <c r="D397" s="67">
        <v>345</v>
      </c>
      <c r="E397" s="32">
        <f>SUM(D388:D397)</f>
        <v>5620</v>
      </c>
      <c r="F397" s="26" t="s">
        <v>545</v>
      </c>
      <c r="J397" s="174"/>
    </row>
    <row r="398" spans="1:13" x14ac:dyDescent="0.25">
      <c r="A398" s="10" t="s">
        <v>5</v>
      </c>
      <c r="B398" s="23"/>
      <c r="C398" s="12"/>
      <c r="D398" s="67"/>
      <c r="E398" s="32"/>
      <c r="F398" s="26"/>
      <c r="J398" s="174"/>
    </row>
    <row r="399" spans="1:13" x14ac:dyDescent="0.25">
      <c r="A399" s="14">
        <v>50769</v>
      </c>
      <c r="B399" s="23" t="s">
        <v>230</v>
      </c>
      <c r="C399" s="12" t="s">
        <v>228</v>
      </c>
      <c r="D399" s="67">
        <v>4425</v>
      </c>
      <c r="E399" s="32"/>
      <c r="F399" s="26" t="s">
        <v>545</v>
      </c>
      <c r="H399" s="4"/>
      <c r="J399" s="174" t="s">
        <v>5</v>
      </c>
    </row>
    <row r="400" spans="1:13" x14ac:dyDescent="0.25">
      <c r="A400" s="14">
        <v>50769</v>
      </c>
      <c r="B400" s="23" t="s">
        <v>230</v>
      </c>
      <c r="C400" s="12" t="s">
        <v>227</v>
      </c>
      <c r="D400" s="67">
        <v>1655</v>
      </c>
      <c r="E400" s="32">
        <f>SUM(D399:D400)</f>
        <v>6080</v>
      </c>
      <c r="F400" s="26" t="s">
        <v>545</v>
      </c>
    </row>
    <row r="401" spans="1:6" x14ac:dyDescent="0.25">
      <c r="A401" s="15"/>
      <c r="B401" s="16"/>
      <c r="C401" s="34" t="s">
        <v>441</v>
      </c>
      <c r="D401" s="65"/>
      <c r="E401" s="69">
        <f>SUM(E370:E400)</f>
        <v>42660</v>
      </c>
      <c r="F401" s="27" t="s">
        <v>535</v>
      </c>
    </row>
    <row r="402" spans="1:6" x14ac:dyDescent="0.25">
      <c r="A402" s="1" t="s">
        <v>5</v>
      </c>
      <c r="B402" s="3"/>
    </row>
    <row r="403" spans="1:6" x14ac:dyDescent="0.25">
      <c r="A403" s="14">
        <v>41564</v>
      </c>
      <c r="B403" s="11" t="s">
        <v>208</v>
      </c>
      <c r="C403" s="12" t="s">
        <v>135</v>
      </c>
      <c r="D403" s="67">
        <v>2730</v>
      </c>
      <c r="E403" s="32"/>
      <c r="F403" s="26" t="s">
        <v>546</v>
      </c>
    </row>
    <row r="404" spans="1:6" x14ac:dyDescent="0.25">
      <c r="A404" s="14">
        <v>41564</v>
      </c>
      <c r="B404" s="11" t="s">
        <v>208</v>
      </c>
      <c r="C404" s="12" t="s">
        <v>136</v>
      </c>
      <c r="D404" s="67">
        <v>2740</v>
      </c>
      <c r="E404" s="32"/>
      <c r="F404" s="26" t="s">
        <v>546</v>
      </c>
    </row>
    <row r="405" spans="1:6" x14ac:dyDescent="0.25">
      <c r="A405" s="14">
        <v>41564</v>
      </c>
      <c r="B405" s="11" t="s">
        <v>208</v>
      </c>
      <c r="C405" s="12" t="s">
        <v>137</v>
      </c>
      <c r="D405" s="67">
        <v>10800</v>
      </c>
      <c r="E405" s="32"/>
      <c r="F405" s="26" t="s">
        <v>546</v>
      </c>
    </row>
    <row r="406" spans="1:6" x14ac:dyDescent="0.25">
      <c r="A406" s="14">
        <v>41564</v>
      </c>
      <c r="B406" s="11" t="s">
        <v>208</v>
      </c>
      <c r="C406" s="12" t="s">
        <v>503</v>
      </c>
      <c r="D406" s="67">
        <v>2895</v>
      </c>
      <c r="E406" s="32">
        <f>SUM(D403:D406)</f>
        <v>19165</v>
      </c>
      <c r="F406" s="26" t="s">
        <v>546</v>
      </c>
    </row>
    <row r="407" spans="1:6" x14ac:dyDescent="0.25">
      <c r="A407" s="15"/>
      <c r="B407" s="16"/>
      <c r="C407" s="34" t="s">
        <v>441</v>
      </c>
      <c r="D407" s="65"/>
      <c r="E407" s="69">
        <f>SUM(E403:E406)</f>
        <v>19165</v>
      </c>
      <c r="F407" s="27" t="s">
        <v>484</v>
      </c>
    </row>
    <row r="408" spans="1:6" x14ac:dyDescent="0.25">
      <c r="D408" s="67"/>
      <c r="E408" s="32"/>
      <c r="F408" s="26"/>
    </row>
    <row r="409" spans="1:6" x14ac:dyDescent="0.25">
      <c r="A409" s="9">
        <v>47798</v>
      </c>
      <c r="B409" s="3" t="s">
        <v>212</v>
      </c>
      <c r="C409" s="181" t="s">
        <v>152</v>
      </c>
      <c r="D409" s="182">
        <v>390</v>
      </c>
      <c r="E409" s="180"/>
      <c r="F409" s="26" t="s">
        <v>547</v>
      </c>
    </row>
    <row r="410" spans="1:6" x14ac:dyDescent="0.25">
      <c r="A410" s="9">
        <v>47798</v>
      </c>
      <c r="B410" s="3" t="s">
        <v>212</v>
      </c>
      <c r="C410" s="181" t="s">
        <v>148</v>
      </c>
      <c r="D410" s="182">
        <v>1260</v>
      </c>
      <c r="E410" s="180"/>
      <c r="F410" s="26" t="s">
        <v>547</v>
      </c>
    </row>
    <row r="411" spans="1:6" x14ac:dyDescent="0.25">
      <c r="A411" s="9">
        <v>47798</v>
      </c>
      <c r="B411" s="3" t="s">
        <v>212</v>
      </c>
      <c r="C411" s="181" t="s">
        <v>149</v>
      </c>
      <c r="D411" s="182">
        <v>5175</v>
      </c>
      <c r="E411" s="180"/>
      <c r="F411" s="26" t="s">
        <v>547</v>
      </c>
    </row>
    <row r="412" spans="1:6" x14ac:dyDescent="0.25">
      <c r="A412" s="9">
        <v>47798</v>
      </c>
      <c r="B412" s="3" t="s">
        <v>212</v>
      </c>
      <c r="C412" s="181" t="s">
        <v>150</v>
      </c>
      <c r="D412" s="182">
        <v>6120</v>
      </c>
      <c r="E412" s="180"/>
      <c r="F412" s="26" t="s">
        <v>547</v>
      </c>
    </row>
    <row r="413" spans="1:6" x14ac:dyDescent="0.25">
      <c r="A413" s="9">
        <v>47798</v>
      </c>
      <c r="B413" s="3" t="s">
        <v>212</v>
      </c>
      <c r="C413" s="181" t="s">
        <v>151</v>
      </c>
      <c r="D413" s="182">
        <v>4230</v>
      </c>
      <c r="E413" s="175">
        <f>SUM(D409:D413)</f>
        <v>17175</v>
      </c>
      <c r="F413" s="26" t="s">
        <v>547</v>
      </c>
    </row>
    <row r="414" spans="1:6" x14ac:dyDescent="0.25">
      <c r="A414" s="1" t="s">
        <v>5</v>
      </c>
      <c r="B414" s="3"/>
      <c r="C414" s="183"/>
      <c r="D414" s="183"/>
      <c r="E414" s="180"/>
      <c r="F414" s="26"/>
    </row>
    <row r="415" spans="1:6" x14ac:dyDescent="0.25">
      <c r="A415" s="9">
        <v>47799</v>
      </c>
      <c r="B415" s="3" t="s">
        <v>212</v>
      </c>
      <c r="C415" s="181" t="s">
        <v>152</v>
      </c>
      <c r="D415" s="182">
        <v>420</v>
      </c>
      <c r="E415" s="180"/>
      <c r="F415" s="26" t="s">
        <v>547</v>
      </c>
    </row>
    <row r="416" spans="1:6" x14ac:dyDescent="0.25">
      <c r="A416" s="9">
        <v>47799</v>
      </c>
      <c r="B416" s="3" t="s">
        <v>212</v>
      </c>
      <c r="C416" s="181" t="s">
        <v>153</v>
      </c>
      <c r="D416" s="182">
        <v>4870</v>
      </c>
      <c r="E416" s="180"/>
      <c r="F416" s="26" t="s">
        <v>547</v>
      </c>
    </row>
    <row r="417" spans="1:9" x14ac:dyDescent="0.25">
      <c r="A417" s="9">
        <v>47799</v>
      </c>
      <c r="B417" s="3" t="s">
        <v>212</v>
      </c>
      <c r="C417" s="181" t="s">
        <v>154</v>
      </c>
      <c r="D417" s="182">
        <v>3195</v>
      </c>
      <c r="E417" s="180"/>
      <c r="F417" s="26" t="s">
        <v>547</v>
      </c>
    </row>
    <row r="418" spans="1:9" x14ac:dyDescent="0.25">
      <c r="A418" s="9">
        <v>47799</v>
      </c>
      <c r="B418" s="3" t="s">
        <v>212</v>
      </c>
      <c r="C418" s="181" t="s">
        <v>155</v>
      </c>
      <c r="D418" s="182">
        <v>2265</v>
      </c>
      <c r="E418" s="175">
        <f>SUM(D415:D418)</f>
        <v>10750</v>
      </c>
      <c r="F418" s="26" t="s">
        <v>547</v>
      </c>
    </row>
    <row r="419" spans="1:9" x14ac:dyDescent="0.25">
      <c r="A419" s="1" t="s">
        <v>5</v>
      </c>
      <c r="B419" s="3"/>
      <c r="C419" s="183"/>
      <c r="D419" s="183"/>
      <c r="E419" s="180"/>
      <c r="F419" s="26"/>
    </row>
    <row r="420" spans="1:9" x14ac:dyDescent="0.25">
      <c r="A420" s="9">
        <v>47800</v>
      </c>
      <c r="B420" s="3" t="s">
        <v>212</v>
      </c>
      <c r="C420" s="181" t="s">
        <v>156</v>
      </c>
      <c r="D420" s="182">
        <v>3785</v>
      </c>
      <c r="E420" s="180"/>
      <c r="F420" s="26" t="s">
        <v>547</v>
      </c>
    </row>
    <row r="421" spans="1:9" x14ac:dyDescent="0.25">
      <c r="A421" s="9">
        <v>47800</v>
      </c>
      <c r="B421" s="3" t="s">
        <v>212</v>
      </c>
      <c r="C421" s="181" t="s">
        <v>157</v>
      </c>
      <c r="D421" s="182">
        <v>3045</v>
      </c>
      <c r="E421" s="180"/>
      <c r="F421" s="26" t="s">
        <v>547</v>
      </c>
    </row>
    <row r="422" spans="1:9" x14ac:dyDescent="0.25">
      <c r="A422" s="9">
        <v>47800</v>
      </c>
      <c r="B422" s="3" t="s">
        <v>212</v>
      </c>
      <c r="C422" s="181" t="s">
        <v>158</v>
      </c>
      <c r="D422" s="182">
        <v>2115</v>
      </c>
      <c r="E422" s="175">
        <f>SUM(D420:D422)</f>
        <v>8945</v>
      </c>
      <c r="F422" s="26" t="s">
        <v>547</v>
      </c>
      <c r="I422" s="4"/>
    </row>
    <row r="423" spans="1:9" x14ac:dyDescent="0.25">
      <c r="A423" s="1" t="s">
        <v>5</v>
      </c>
      <c r="B423" s="3"/>
      <c r="C423" s="183"/>
      <c r="D423" s="183"/>
      <c r="E423" s="180"/>
      <c r="F423" s="26"/>
    </row>
    <row r="424" spans="1:9" x14ac:dyDescent="0.25">
      <c r="A424" s="9">
        <v>47802</v>
      </c>
      <c r="B424" s="3" t="s">
        <v>212</v>
      </c>
      <c r="C424" s="181" t="s">
        <v>159</v>
      </c>
      <c r="D424" s="182">
        <v>755</v>
      </c>
      <c r="E424" s="180"/>
      <c r="F424" s="26" t="s">
        <v>547</v>
      </c>
    </row>
    <row r="425" spans="1:9" x14ac:dyDescent="0.25">
      <c r="A425" s="9">
        <v>47802</v>
      </c>
      <c r="B425" s="3" t="s">
        <v>212</v>
      </c>
      <c r="C425" s="181" t="s">
        <v>160</v>
      </c>
      <c r="D425" s="182">
        <v>1015</v>
      </c>
      <c r="E425" s="180"/>
      <c r="F425" s="26" t="s">
        <v>547</v>
      </c>
    </row>
    <row r="426" spans="1:9" x14ac:dyDescent="0.25">
      <c r="A426" s="9">
        <v>47802</v>
      </c>
      <c r="B426" s="3" t="s">
        <v>212</v>
      </c>
      <c r="C426" s="181" t="s">
        <v>161</v>
      </c>
      <c r="D426" s="182">
        <v>1725</v>
      </c>
      <c r="E426" s="175">
        <f>SUM(D424:D426)</f>
        <v>3495</v>
      </c>
      <c r="F426" s="26" t="s">
        <v>547</v>
      </c>
    </row>
    <row r="427" spans="1:9" x14ac:dyDescent="0.25">
      <c r="A427" s="1" t="s">
        <v>5</v>
      </c>
      <c r="B427" s="3"/>
      <c r="C427" s="183"/>
      <c r="D427" s="183"/>
      <c r="E427" s="180"/>
      <c r="F427" s="26"/>
    </row>
    <row r="428" spans="1:9" x14ac:dyDescent="0.25">
      <c r="A428" s="9">
        <v>47803</v>
      </c>
      <c r="B428" s="3" t="s">
        <v>212</v>
      </c>
      <c r="C428" s="181" t="s">
        <v>162</v>
      </c>
      <c r="D428" s="182">
        <v>5765</v>
      </c>
      <c r="E428" s="180"/>
      <c r="F428" s="26" t="s">
        <v>547</v>
      </c>
    </row>
    <row r="429" spans="1:9" s="17" customFormat="1" x14ac:dyDescent="0.25">
      <c r="A429" s="9">
        <v>47803</v>
      </c>
      <c r="B429" s="3" t="s">
        <v>212</v>
      </c>
      <c r="C429" s="181" t="s">
        <v>163</v>
      </c>
      <c r="D429" s="182">
        <v>4885</v>
      </c>
      <c r="E429" s="180"/>
      <c r="F429" s="26" t="s">
        <v>547</v>
      </c>
    </row>
    <row r="430" spans="1:9" x14ac:dyDescent="0.25">
      <c r="A430" s="9">
        <v>47803</v>
      </c>
      <c r="B430" s="3" t="s">
        <v>212</v>
      </c>
      <c r="C430" s="181" t="s">
        <v>164</v>
      </c>
      <c r="D430" s="182">
        <v>2335</v>
      </c>
      <c r="E430" s="175">
        <v>12985</v>
      </c>
      <c r="F430" s="26" t="s">
        <v>547</v>
      </c>
    </row>
    <row r="431" spans="1:9" x14ac:dyDescent="0.25">
      <c r="A431" s="1" t="s">
        <v>5</v>
      </c>
      <c r="B431" s="3"/>
      <c r="C431" s="12"/>
      <c r="D431" s="67"/>
      <c r="E431" s="32"/>
      <c r="F431" s="26"/>
    </row>
    <row r="432" spans="1:9" x14ac:dyDescent="0.25">
      <c r="A432" s="9">
        <v>47804</v>
      </c>
      <c r="B432" s="3" t="s">
        <v>212</v>
      </c>
      <c r="C432" s="181" t="s">
        <v>165</v>
      </c>
      <c r="D432" s="182">
        <v>2835</v>
      </c>
      <c r="E432" s="180"/>
      <c r="F432" s="26" t="s">
        <v>547</v>
      </c>
    </row>
    <row r="433" spans="1:9" x14ac:dyDescent="0.25">
      <c r="A433" s="9">
        <v>47804</v>
      </c>
      <c r="B433" s="3" t="s">
        <v>212</v>
      </c>
      <c r="C433" s="181" t="s">
        <v>167</v>
      </c>
      <c r="D433" s="182">
        <v>2225</v>
      </c>
      <c r="E433" s="180"/>
      <c r="F433" s="26" t="s">
        <v>547</v>
      </c>
    </row>
    <row r="434" spans="1:9" x14ac:dyDescent="0.25">
      <c r="A434" s="9">
        <v>47804</v>
      </c>
      <c r="B434" s="3" t="s">
        <v>212</v>
      </c>
      <c r="C434" s="181" t="s">
        <v>168</v>
      </c>
      <c r="D434" s="182">
        <v>810</v>
      </c>
      <c r="E434" s="175">
        <f>SUM(D432:D434)</f>
        <v>5870</v>
      </c>
      <c r="F434" s="26" t="s">
        <v>547</v>
      </c>
    </row>
    <row r="435" spans="1:9" x14ac:dyDescent="0.25">
      <c r="A435" s="1" t="s">
        <v>5</v>
      </c>
      <c r="B435" s="3"/>
      <c r="C435" s="183"/>
      <c r="D435" s="183"/>
      <c r="E435" s="180"/>
      <c r="F435" s="26"/>
    </row>
    <row r="436" spans="1:9" x14ac:dyDescent="0.25">
      <c r="A436" s="9">
        <v>47805</v>
      </c>
      <c r="B436" s="3" t="s">
        <v>212</v>
      </c>
      <c r="C436" s="181" t="s">
        <v>169</v>
      </c>
      <c r="D436" s="182">
        <v>2080</v>
      </c>
      <c r="E436" s="180"/>
      <c r="F436" s="26" t="s">
        <v>547</v>
      </c>
    </row>
    <row r="437" spans="1:9" x14ac:dyDescent="0.25">
      <c r="A437" s="9">
        <v>47805</v>
      </c>
      <c r="B437" s="3" t="s">
        <v>212</v>
      </c>
      <c r="C437" s="181" t="s">
        <v>170</v>
      </c>
      <c r="D437" s="182">
        <v>5585</v>
      </c>
      <c r="E437" s="175">
        <v>7665</v>
      </c>
      <c r="F437" s="26" t="s">
        <v>547</v>
      </c>
    </row>
    <row r="438" spans="1:9" x14ac:dyDescent="0.25">
      <c r="A438" s="1" t="s">
        <v>5</v>
      </c>
      <c r="B438" s="3"/>
      <c r="C438" s="183"/>
      <c r="D438" s="183"/>
      <c r="E438" s="180"/>
      <c r="F438" s="26"/>
    </row>
    <row r="439" spans="1:9" x14ac:dyDescent="0.25">
      <c r="A439" s="9">
        <v>47807</v>
      </c>
      <c r="B439" s="3" t="s">
        <v>212</v>
      </c>
      <c r="C439" s="181" t="s">
        <v>171</v>
      </c>
      <c r="D439" s="182">
        <v>2865</v>
      </c>
      <c r="E439" s="180"/>
      <c r="F439" s="26" t="s">
        <v>547</v>
      </c>
    </row>
    <row r="440" spans="1:9" x14ac:dyDescent="0.25">
      <c r="A440" s="9">
        <v>47807</v>
      </c>
      <c r="B440" s="3" t="s">
        <v>212</v>
      </c>
      <c r="C440" s="181" t="s">
        <v>172</v>
      </c>
      <c r="D440" s="182">
        <v>4755</v>
      </c>
      <c r="E440" s="180"/>
      <c r="F440" s="26" t="s">
        <v>547</v>
      </c>
    </row>
    <row r="441" spans="1:9" x14ac:dyDescent="0.25">
      <c r="A441" s="9">
        <v>47807</v>
      </c>
      <c r="B441" s="3" t="s">
        <v>212</v>
      </c>
      <c r="C441" s="181" t="s">
        <v>173</v>
      </c>
      <c r="D441" s="182">
        <v>690</v>
      </c>
      <c r="E441" s="180"/>
      <c r="F441" s="26" t="s">
        <v>547</v>
      </c>
    </row>
    <row r="442" spans="1:9" x14ac:dyDescent="0.25">
      <c r="A442" s="9">
        <v>47807</v>
      </c>
      <c r="B442" s="3" t="s">
        <v>212</v>
      </c>
      <c r="C442" s="181" t="s">
        <v>174</v>
      </c>
      <c r="D442" s="182">
        <v>700</v>
      </c>
      <c r="E442" s="180"/>
      <c r="F442" s="26" t="s">
        <v>547</v>
      </c>
    </row>
    <row r="443" spans="1:9" x14ac:dyDescent="0.25">
      <c r="A443" s="9">
        <v>47807</v>
      </c>
      <c r="B443" s="3" t="s">
        <v>212</v>
      </c>
      <c r="C443" s="181" t="s">
        <v>175</v>
      </c>
      <c r="D443" s="182">
        <v>715</v>
      </c>
      <c r="E443" s="180"/>
      <c r="F443" s="26" t="s">
        <v>547</v>
      </c>
    </row>
    <row r="444" spans="1:9" x14ac:dyDescent="0.25">
      <c r="A444" s="9">
        <v>47807</v>
      </c>
      <c r="B444" s="3" t="s">
        <v>212</v>
      </c>
      <c r="C444" s="181" t="s">
        <v>4</v>
      </c>
      <c r="D444" s="182">
        <v>1970</v>
      </c>
      <c r="E444" s="175">
        <v>11695</v>
      </c>
      <c r="F444" s="26" t="s">
        <v>547</v>
      </c>
    </row>
    <row r="445" spans="1:9" x14ac:dyDescent="0.25">
      <c r="A445" s="1" t="s">
        <v>5</v>
      </c>
      <c r="B445" s="3"/>
      <c r="C445" s="183"/>
      <c r="D445" s="183"/>
      <c r="E445" s="180"/>
      <c r="F445" s="26"/>
      <c r="I445" s="4"/>
    </row>
    <row r="446" spans="1:9" x14ac:dyDescent="0.25">
      <c r="A446" s="9">
        <v>47809</v>
      </c>
      <c r="B446" s="3" t="s">
        <v>212</v>
      </c>
      <c r="C446" s="181" t="s">
        <v>176</v>
      </c>
      <c r="D446" s="182">
        <v>1235</v>
      </c>
      <c r="E446" s="180"/>
      <c r="F446" s="26" t="s">
        <v>547</v>
      </c>
    </row>
    <row r="447" spans="1:9" x14ac:dyDescent="0.25">
      <c r="A447" s="9">
        <v>47809</v>
      </c>
      <c r="B447" s="3" t="s">
        <v>212</v>
      </c>
      <c r="C447" s="181" t="s">
        <v>177</v>
      </c>
      <c r="D447" s="182">
        <v>2970</v>
      </c>
      <c r="E447" s="180"/>
      <c r="F447" s="26" t="s">
        <v>547</v>
      </c>
    </row>
    <row r="448" spans="1:9" x14ac:dyDescent="0.25">
      <c r="A448" s="9">
        <v>47809</v>
      </c>
      <c r="B448" s="3" t="s">
        <v>212</v>
      </c>
      <c r="C448" s="181" t="s">
        <v>175</v>
      </c>
      <c r="D448" s="182">
        <v>285</v>
      </c>
      <c r="E448" s="180"/>
      <c r="F448" s="26" t="s">
        <v>547</v>
      </c>
    </row>
    <row r="449" spans="1:7" x14ac:dyDescent="0.25">
      <c r="A449" s="9">
        <v>47809</v>
      </c>
      <c r="B449" s="3" t="s">
        <v>212</v>
      </c>
      <c r="C449" s="181" t="s">
        <v>178</v>
      </c>
      <c r="D449" s="182">
        <v>4285</v>
      </c>
      <c r="E449" s="180"/>
      <c r="F449" s="26" t="s">
        <v>547</v>
      </c>
    </row>
    <row r="450" spans="1:7" x14ac:dyDescent="0.25">
      <c r="A450" s="9">
        <v>47809</v>
      </c>
      <c r="B450" s="3" t="s">
        <v>212</v>
      </c>
      <c r="C450" s="181" t="s">
        <v>179</v>
      </c>
      <c r="D450" s="182">
        <v>2075</v>
      </c>
      <c r="E450" s="180"/>
      <c r="F450" s="26" t="s">
        <v>547</v>
      </c>
    </row>
    <row r="451" spans="1:7" x14ac:dyDescent="0.25">
      <c r="A451" s="9">
        <v>47809</v>
      </c>
      <c r="B451" s="3" t="s">
        <v>212</v>
      </c>
      <c r="C451" s="181" t="s">
        <v>158</v>
      </c>
      <c r="D451" s="182">
        <v>1455</v>
      </c>
      <c r="E451" s="175">
        <v>12305</v>
      </c>
      <c r="F451" s="26" t="s">
        <v>547</v>
      </c>
    </row>
    <row r="452" spans="1:7" x14ac:dyDescent="0.25">
      <c r="A452" s="1" t="s">
        <v>5</v>
      </c>
      <c r="B452" s="3"/>
      <c r="C452" s="12"/>
      <c r="D452" s="12"/>
      <c r="E452" s="139"/>
      <c r="F452" s="26"/>
    </row>
    <row r="453" spans="1:7" x14ac:dyDescent="0.25">
      <c r="A453" s="9">
        <v>47829</v>
      </c>
      <c r="B453" s="3" t="s">
        <v>212</v>
      </c>
      <c r="C453" s="181" t="s">
        <v>180</v>
      </c>
      <c r="D453" s="182">
        <v>1275</v>
      </c>
      <c r="E453" s="180"/>
      <c r="F453" s="26" t="s">
        <v>547</v>
      </c>
    </row>
    <row r="454" spans="1:7" x14ac:dyDescent="0.25">
      <c r="A454" s="9">
        <v>47829</v>
      </c>
      <c r="B454" s="3" t="s">
        <v>212</v>
      </c>
      <c r="C454" s="181" t="s">
        <v>181</v>
      </c>
      <c r="D454" s="182">
        <v>2030</v>
      </c>
      <c r="E454" s="180"/>
      <c r="F454" s="26" t="s">
        <v>547</v>
      </c>
    </row>
    <row r="455" spans="1:7" x14ac:dyDescent="0.25">
      <c r="A455" s="9">
        <v>47829</v>
      </c>
      <c r="B455" s="3" t="s">
        <v>212</v>
      </c>
      <c r="C455" s="181" t="s">
        <v>182</v>
      </c>
      <c r="D455" s="182">
        <v>2230</v>
      </c>
      <c r="E455" s="180"/>
      <c r="F455" s="26" t="s">
        <v>547</v>
      </c>
    </row>
    <row r="456" spans="1:7" x14ac:dyDescent="0.25">
      <c r="A456" s="9">
        <v>47829</v>
      </c>
      <c r="B456" s="3" t="s">
        <v>212</v>
      </c>
      <c r="C456" s="181" t="s">
        <v>183</v>
      </c>
      <c r="D456" s="182">
        <v>3730</v>
      </c>
      <c r="E456" s="180"/>
      <c r="F456" s="26" t="s">
        <v>547</v>
      </c>
      <c r="G456" s="4"/>
    </row>
    <row r="457" spans="1:7" x14ac:dyDescent="0.25">
      <c r="A457" s="9">
        <v>47829</v>
      </c>
      <c r="B457" s="3" t="s">
        <v>212</v>
      </c>
      <c r="C457" s="181" t="s">
        <v>184</v>
      </c>
      <c r="D457" s="182">
        <v>2975</v>
      </c>
      <c r="E457" s="175">
        <v>12240</v>
      </c>
      <c r="F457" s="26" t="s">
        <v>547</v>
      </c>
    </row>
    <row r="458" spans="1:7" x14ac:dyDescent="0.25">
      <c r="A458" s="1" t="s">
        <v>5</v>
      </c>
      <c r="B458" s="3"/>
      <c r="C458" s="183"/>
      <c r="D458" s="183"/>
      <c r="E458" s="180"/>
      <c r="F458" s="26"/>
    </row>
    <row r="459" spans="1:7" x14ac:dyDescent="0.25">
      <c r="A459" s="9">
        <v>47839</v>
      </c>
      <c r="B459" s="3" t="s">
        <v>212</v>
      </c>
      <c r="C459" s="181" t="s">
        <v>185</v>
      </c>
      <c r="D459" s="182">
        <v>2660</v>
      </c>
      <c r="E459" s="180"/>
      <c r="F459" s="26" t="s">
        <v>547</v>
      </c>
    </row>
    <row r="460" spans="1:7" x14ac:dyDescent="0.25">
      <c r="A460" s="9">
        <v>47839</v>
      </c>
      <c r="B460" s="3" t="s">
        <v>212</v>
      </c>
      <c r="C460" s="181" t="s">
        <v>186</v>
      </c>
      <c r="D460" s="182">
        <v>1760</v>
      </c>
      <c r="E460" s="180"/>
      <c r="F460" s="26" t="s">
        <v>547</v>
      </c>
    </row>
    <row r="461" spans="1:7" x14ac:dyDescent="0.25">
      <c r="A461" s="9">
        <v>47839</v>
      </c>
      <c r="B461" s="3" t="s">
        <v>212</v>
      </c>
      <c r="C461" s="181" t="s">
        <v>187</v>
      </c>
      <c r="D461" s="182">
        <v>2980</v>
      </c>
      <c r="E461" s="175">
        <v>7400</v>
      </c>
      <c r="F461" s="26" t="s">
        <v>547</v>
      </c>
    </row>
    <row r="462" spans="1:7" x14ac:dyDescent="0.25">
      <c r="A462" s="15"/>
      <c r="B462" s="16"/>
      <c r="C462" s="34" t="s">
        <v>441</v>
      </c>
      <c r="D462" s="65"/>
      <c r="E462" s="69">
        <f>SUM(E409:E461)</f>
        <v>110525</v>
      </c>
      <c r="F462" s="27" t="s">
        <v>421</v>
      </c>
    </row>
    <row r="463" spans="1:7" x14ac:dyDescent="0.25">
      <c r="A463" s="1"/>
    </row>
    <row r="464" spans="1:7" x14ac:dyDescent="0.25">
      <c r="A464" s="9">
        <v>47877</v>
      </c>
      <c r="B464" s="2" t="s">
        <v>191</v>
      </c>
      <c r="C464" s="124" t="s">
        <v>188</v>
      </c>
      <c r="D464" s="175">
        <v>5060</v>
      </c>
      <c r="E464" s="180"/>
      <c r="F464" s="19" t="s">
        <v>548</v>
      </c>
    </row>
    <row r="465" spans="1:6" x14ac:dyDescent="0.25">
      <c r="A465" s="9">
        <v>47877</v>
      </c>
      <c r="B465" s="2" t="s">
        <v>191</v>
      </c>
      <c r="C465" s="124" t="s">
        <v>189</v>
      </c>
      <c r="D465" s="175">
        <v>2885</v>
      </c>
      <c r="E465" s="180"/>
      <c r="F465" s="19" t="s">
        <v>548</v>
      </c>
    </row>
    <row r="466" spans="1:6" x14ac:dyDescent="0.25">
      <c r="A466" s="9">
        <v>47877</v>
      </c>
      <c r="B466" s="2" t="s">
        <v>191</v>
      </c>
      <c r="C466" s="124" t="s">
        <v>190</v>
      </c>
      <c r="D466" s="175">
        <v>5255</v>
      </c>
      <c r="E466" s="180"/>
      <c r="F466" s="19" t="s">
        <v>548</v>
      </c>
    </row>
    <row r="467" spans="1:6" x14ac:dyDescent="0.25">
      <c r="A467" s="9">
        <v>47877</v>
      </c>
      <c r="B467" s="2" t="s">
        <v>191</v>
      </c>
      <c r="C467" s="124" t="s">
        <v>191</v>
      </c>
      <c r="D467" s="175">
        <v>9440</v>
      </c>
      <c r="E467" s="175">
        <v>22640</v>
      </c>
      <c r="F467" s="19" t="s">
        <v>548</v>
      </c>
    </row>
    <row r="468" spans="1:6" x14ac:dyDescent="0.25">
      <c r="A468" s="15"/>
      <c r="B468" s="16"/>
      <c r="C468" s="34" t="s">
        <v>441</v>
      </c>
      <c r="D468" s="65"/>
      <c r="E468" s="69">
        <f>SUM(E464:E467)</f>
        <v>22640</v>
      </c>
      <c r="F468" s="27" t="s">
        <v>423</v>
      </c>
    </row>
    <row r="469" spans="1:6" x14ac:dyDescent="0.25">
      <c r="A469" s="1" t="s">
        <v>5</v>
      </c>
      <c r="B469" s="3"/>
    </row>
    <row r="470" spans="1:6" x14ac:dyDescent="0.25">
      <c r="A470" s="9">
        <v>47804</v>
      </c>
      <c r="B470" s="3" t="s">
        <v>212</v>
      </c>
      <c r="C470" s="12" t="s">
        <v>166</v>
      </c>
      <c r="D470" s="67">
        <v>1665</v>
      </c>
      <c r="E470" s="32">
        <v>1665</v>
      </c>
      <c r="F470" s="19" t="s">
        <v>549</v>
      </c>
    </row>
    <row r="471" spans="1:6" x14ac:dyDescent="0.25">
      <c r="A471" s="1"/>
      <c r="B471" s="3"/>
      <c r="C471" s="12"/>
      <c r="D471" s="67"/>
      <c r="E471" s="32"/>
    </row>
    <row r="472" spans="1:6" x14ac:dyDescent="0.25">
      <c r="A472" s="9">
        <v>47906</v>
      </c>
      <c r="B472" s="2" t="s">
        <v>192</v>
      </c>
      <c r="C472" s="124" t="s">
        <v>192</v>
      </c>
      <c r="D472" s="175">
        <v>10380</v>
      </c>
      <c r="E472" s="180"/>
      <c r="F472" s="19" t="s">
        <v>549</v>
      </c>
    </row>
    <row r="473" spans="1:6" x14ac:dyDescent="0.25">
      <c r="A473" s="9">
        <v>47906</v>
      </c>
      <c r="B473" s="2" t="s">
        <v>192</v>
      </c>
      <c r="C473" s="124" t="s">
        <v>193</v>
      </c>
      <c r="D473" s="175">
        <v>3140</v>
      </c>
      <c r="E473" s="180"/>
      <c r="F473" s="19" t="s">
        <v>549</v>
      </c>
    </row>
    <row r="474" spans="1:6" x14ac:dyDescent="0.25">
      <c r="A474" s="9">
        <v>47906</v>
      </c>
      <c r="B474" s="2" t="s">
        <v>192</v>
      </c>
      <c r="C474" s="124" t="s">
        <v>194</v>
      </c>
      <c r="D474" s="175">
        <v>1160</v>
      </c>
      <c r="E474" s="175">
        <v>14680</v>
      </c>
      <c r="F474" s="19" t="s">
        <v>549</v>
      </c>
    </row>
    <row r="475" spans="1:6" x14ac:dyDescent="0.25">
      <c r="A475" s="1" t="s">
        <v>5</v>
      </c>
      <c r="B475" s="3"/>
      <c r="C475" s="180"/>
      <c r="D475" s="180"/>
      <c r="E475" s="180"/>
    </row>
    <row r="476" spans="1:6" x14ac:dyDescent="0.25">
      <c r="A476" s="9">
        <v>47918</v>
      </c>
      <c r="B476" s="3" t="s">
        <v>213</v>
      </c>
      <c r="C476" s="124" t="s">
        <v>195</v>
      </c>
      <c r="D476" s="175">
        <v>10280</v>
      </c>
      <c r="E476" s="180"/>
      <c r="F476" s="19" t="s">
        <v>549</v>
      </c>
    </row>
    <row r="477" spans="1:6" x14ac:dyDescent="0.25">
      <c r="A477" s="9">
        <v>47918</v>
      </c>
      <c r="B477" s="3" t="s">
        <v>213</v>
      </c>
      <c r="C477" s="124" t="s">
        <v>196</v>
      </c>
      <c r="D477" s="175">
        <v>2660</v>
      </c>
      <c r="E477" s="175">
        <v>12940</v>
      </c>
      <c r="F477" s="19" t="s">
        <v>549</v>
      </c>
    </row>
    <row r="478" spans="1:6" x14ac:dyDescent="0.25">
      <c r="A478" s="1" t="s">
        <v>5</v>
      </c>
      <c r="B478" s="3"/>
      <c r="C478" s="180"/>
      <c r="D478" s="180"/>
      <c r="E478" s="180"/>
    </row>
    <row r="479" spans="1:6" x14ac:dyDescent="0.25">
      <c r="A479" s="9">
        <v>47929</v>
      </c>
      <c r="B479" s="2" t="s">
        <v>197</v>
      </c>
      <c r="C479" s="124" t="s">
        <v>197</v>
      </c>
      <c r="D479" s="175">
        <v>3265</v>
      </c>
      <c r="E479" s="180"/>
      <c r="F479" s="19" t="s">
        <v>549</v>
      </c>
    </row>
    <row r="480" spans="1:6" x14ac:dyDescent="0.25">
      <c r="A480" s="9">
        <v>47929</v>
      </c>
      <c r="B480" s="2" t="s">
        <v>197</v>
      </c>
      <c r="C480" s="124" t="s">
        <v>198</v>
      </c>
      <c r="D480" s="175">
        <v>910</v>
      </c>
      <c r="E480" s="180"/>
      <c r="F480" s="19" t="s">
        <v>549</v>
      </c>
    </row>
    <row r="481" spans="1:6" x14ac:dyDescent="0.25">
      <c r="A481" s="9">
        <v>47929</v>
      </c>
      <c r="B481" s="2" t="s">
        <v>197</v>
      </c>
      <c r="C481" s="124" t="s">
        <v>199</v>
      </c>
      <c r="D481" s="175">
        <v>1485</v>
      </c>
      <c r="E481" s="180"/>
      <c r="F481" s="19" t="s">
        <v>549</v>
      </c>
    </row>
    <row r="482" spans="1:6" x14ac:dyDescent="0.25">
      <c r="A482" s="9">
        <v>47929</v>
      </c>
      <c r="B482" s="2" t="s">
        <v>197</v>
      </c>
      <c r="C482" s="124" t="s">
        <v>200</v>
      </c>
      <c r="D482" s="175">
        <v>715</v>
      </c>
      <c r="E482" s="175">
        <v>6375</v>
      </c>
      <c r="F482" s="19" t="s">
        <v>549</v>
      </c>
    </row>
    <row r="483" spans="1:6" x14ac:dyDescent="0.25">
      <c r="A483" s="15"/>
      <c r="B483" s="16"/>
      <c r="C483" s="34" t="s">
        <v>441</v>
      </c>
      <c r="D483" s="65"/>
      <c r="E483" s="69">
        <f>SUM(E470:E482)</f>
        <v>35660</v>
      </c>
      <c r="F483" s="27" t="s">
        <v>420</v>
      </c>
    </row>
    <row r="484" spans="1:6" x14ac:dyDescent="0.25">
      <c r="A484" s="33"/>
      <c r="B484" s="23"/>
      <c r="C484" s="12"/>
      <c r="D484" s="67"/>
      <c r="E484" s="32"/>
      <c r="F484" s="26"/>
    </row>
    <row r="485" spans="1:6" x14ac:dyDescent="0.25">
      <c r="A485" s="79">
        <v>47198</v>
      </c>
      <c r="B485" s="80" t="s">
        <v>306</v>
      </c>
      <c r="C485" s="124" t="s">
        <v>323</v>
      </c>
      <c r="D485" s="175">
        <v>400</v>
      </c>
      <c r="E485" s="180"/>
      <c r="F485" s="80" t="s">
        <v>550</v>
      </c>
    </row>
    <row r="486" spans="1:6" x14ac:dyDescent="0.25">
      <c r="A486" s="79">
        <v>47198</v>
      </c>
      <c r="B486" s="80" t="s">
        <v>306</v>
      </c>
      <c r="C486" s="124" t="s">
        <v>322</v>
      </c>
      <c r="D486" s="175">
        <v>6760</v>
      </c>
      <c r="E486" s="180"/>
      <c r="F486" s="80" t="s">
        <v>550</v>
      </c>
    </row>
    <row r="487" spans="1:6" x14ac:dyDescent="0.25">
      <c r="A487" s="79">
        <v>47198</v>
      </c>
      <c r="B487" s="80" t="s">
        <v>306</v>
      </c>
      <c r="C487" s="124" t="s">
        <v>631</v>
      </c>
      <c r="D487" s="175">
        <v>4040</v>
      </c>
      <c r="E487" s="180"/>
      <c r="F487" s="80" t="s">
        <v>550</v>
      </c>
    </row>
    <row r="488" spans="1:6" x14ac:dyDescent="0.25">
      <c r="A488" s="79">
        <v>47198</v>
      </c>
      <c r="B488" s="80" t="s">
        <v>306</v>
      </c>
      <c r="C488" s="124" t="s">
        <v>324</v>
      </c>
      <c r="D488" s="175">
        <v>1720</v>
      </c>
      <c r="E488" s="175">
        <v>12920</v>
      </c>
      <c r="F488" s="80" t="s">
        <v>550</v>
      </c>
    </row>
    <row r="489" spans="1:6" x14ac:dyDescent="0.25">
      <c r="A489" s="79"/>
      <c r="B489" s="80"/>
      <c r="C489" s="180"/>
      <c r="D489" s="180"/>
      <c r="E489" s="180"/>
      <c r="F489" s="80"/>
    </row>
    <row r="490" spans="1:6" x14ac:dyDescent="0.25">
      <c r="A490" s="79">
        <v>47199</v>
      </c>
      <c r="B490" s="80" t="s">
        <v>306</v>
      </c>
      <c r="C490" s="124" t="s">
        <v>303</v>
      </c>
      <c r="D490" s="175">
        <v>1840</v>
      </c>
      <c r="E490" s="175">
        <v>1840</v>
      </c>
      <c r="F490" s="80" t="s">
        <v>550</v>
      </c>
    </row>
    <row r="491" spans="1:6" x14ac:dyDescent="0.25">
      <c r="A491" s="79"/>
      <c r="B491" s="80"/>
      <c r="C491" s="180"/>
      <c r="D491" s="180"/>
      <c r="E491" s="180"/>
      <c r="F491" s="80"/>
    </row>
    <row r="492" spans="1:6" x14ac:dyDescent="0.25">
      <c r="A492" s="79">
        <v>47226</v>
      </c>
      <c r="B492" s="80" t="s">
        <v>306</v>
      </c>
      <c r="C492" s="124" t="s">
        <v>311</v>
      </c>
      <c r="D492" s="175">
        <v>10445</v>
      </c>
      <c r="E492" s="180"/>
      <c r="F492" s="80" t="s">
        <v>550</v>
      </c>
    </row>
    <row r="493" spans="1:6" x14ac:dyDescent="0.25">
      <c r="A493" s="79">
        <v>47226</v>
      </c>
      <c r="B493" s="80" t="s">
        <v>306</v>
      </c>
      <c r="C493" s="124" t="s">
        <v>315</v>
      </c>
      <c r="D493" s="175">
        <v>3140</v>
      </c>
      <c r="E493" s="175">
        <v>13585</v>
      </c>
      <c r="F493" s="80" t="s">
        <v>550</v>
      </c>
    </row>
    <row r="494" spans="1:6" x14ac:dyDescent="0.25">
      <c r="A494" s="79"/>
      <c r="B494" s="80"/>
      <c r="C494" s="180"/>
      <c r="D494" s="180"/>
      <c r="E494" s="180"/>
      <c r="F494" s="80"/>
    </row>
    <row r="495" spans="1:6" x14ac:dyDescent="0.25">
      <c r="A495" s="79">
        <v>47228</v>
      </c>
      <c r="B495" s="80" t="s">
        <v>306</v>
      </c>
      <c r="C495" s="124" t="s">
        <v>312</v>
      </c>
      <c r="D495" s="175">
        <v>2405</v>
      </c>
      <c r="E495" s="180"/>
      <c r="F495" s="80" t="s">
        <v>550</v>
      </c>
    </row>
    <row r="496" spans="1:6" x14ac:dyDescent="0.25">
      <c r="A496" s="79">
        <v>47228</v>
      </c>
      <c r="B496" s="80" t="s">
        <v>306</v>
      </c>
      <c r="C496" s="124" t="s">
        <v>319</v>
      </c>
      <c r="D496" s="175">
        <v>2200</v>
      </c>
      <c r="E496" s="180"/>
      <c r="F496" s="80" t="s">
        <v>550</v>
      </c>
    </row>
    <row r="497" spans="1:6" x14ac:dyDescent="0.25">
      <c r="A497" s="79">
        <v>47228</v>
      </c>
      <c r="B497" s="80" t="s">
        <v>306</v>
      </c>
      <c r="C497" s="124" t="s">
        <v>313</v>
      </c>
      <c r="D497" s="175">
        <v>3260</v>
      </c>
      <c r="E497" s="180"/>
      <c r="F497" s="80" t="s">
        <v>550</v>
      </c>
    </row>
    <row r="498" spans="1:6" x14ac:dyDescent="0.25">
      <c r="A498" s="79">
        <v>47228</v>
      </c>
      <c r="B498" s="80" t="s">
        <v>306</v>
      </c>
      <c r="C498" s="124" t="s">
        <v>314</v>
      </c>
      <c r="D498" s="175">
        <v>1715</v>
      </c>
      <c r="E498" s="175">
        <v>9580</v>
      </c>
      <c r="F498" s="80" t="s">
        <v>550</v>
      </c>
    </row>
    <row r="499" spans="1:6" x14ac:dyDescent="0.25">
      <c r="A499" s="79"/>
      <c r="B499" s="80"/>
      <c r="C499" s="180"/>
      <c r="D499" s="180"/>
      <c r="E499" s="180"/>
      <c r="F499" s="80"/>
    </row>
    <row r="500" spans="1:6" x14ac:dyDescent="0.25">
      <c r="A500" s="79">
        <v>47229</v>
      </c>
      <c r="B500" s="80" t="s">
        <v>306</v>
      </c>
      <c r="C500" s="124" t="s">
        <v>318</v>
      </c>
      <c r="D500" s="175">
        <v>610</v>
      </c>
      <c r="E500" s="180"/>
      <c r="F500" s="80" t="s">
        <v>550</v>
      </c>
    </row>
    <row r="501" spans="1:6" x14ac:dyDescent="0.25">
      <c r="A501" s="79">
        <v>47229</v>
      </c>
      <c r="B501" s="80" t="s">
        <v>306</v>
      </c>
      <c r="C501" s="124" t="s">
        <v>317</v>
      </c>
      <c r="D501" s="175">
        <v>2890</v>
      </c>
      <c r="E501" s="180"/>
      <c r="F501" s="80" t="s">
        <v>550</v>
      </c>
    </row>
    <row r="502" spans="1:6" x14ac:dyDescent="0.25">
      <c r="A502" s="79">
        <v>47229</v>
      </c>
      <c r="B502" s="80" t="s">
        <v>306</v>
      </c>
      <c r="C502" s="124" t="s">
        <v>316</v>
      </c>
      <c r="D502" s="175">
        <v>240</v>
      </c>
      <c r="E502" s="180"/>
      <c r="F502" s="80" t="s">
        <v>550</v>
      </c>
    </row>
    <row r="503" spans="1:6" x14ac:dyDescent="0.25">
      <c r="A503" s="79">
        <v>47229</v>
      </c>
      <c r="B503" s="80" t="s">
        <v>306</v>
      </c>
      <c r="C503" s="124" t="s">
        <v>315</v>
      </c>
      <c r="D503" s="175">
        <v>60</v>
      </c>
      <c r="E503" s="175">
        <v>3800</v>
      </c>
      <c r="F503" s="80" t="s">
        <v>550</v>
      </c>
    </row>
    <row r="504" spans="1:6" x14ac:dyDescent="0.25">
      <c r="C504" s="180"/>
      <c r="D504" s="180"/>
      <c r="E504" s="180"/>
      <c r="F504" s="80"/>
    </row>
    <row r="505" spans="1:6" x14ac:dyDescent="0.25">
      <c r="A505" s="79">
        <v>47239</v>
      </c>
      <c r="B505" s="80" t="s">
        <v>306</v>
      </c>
      <c r="C505" s="124" t="s">
        <v>321</v>
      </c>
      <c r="D505" s="175">
        <v>5270</v>
      </c>
      <c r="E505" s="180"/>
      <c r="F505" s="80" t="s">
        <v>550</v>
      </c>
    </row>
    <row r="506" spans="1:6" x14ac:dyDescent="0.25">
      <c r="A506" s="79">
        <v>47239</v>
      </c>
      <c r="B506" s="80" t="s">
        <v>306</v>
      </c>
      <c r="C506" s="124" t="s">
        <v>320</v>
      </c>
      <c r="D506" s="175">
        <v>2560</v>
      </c>
      <c r="E506" s="175">
        <v>7830</v>
      </c>
      <c r="F506" s="80" t="s">
        <v>550</v>
      </c>
    </row>
    <row r="507" spans="1:6" x14ac:dyDescent="0.25">
      <c r="A507" s="79"/>
      <c r="B507" s="82"/>
      <c r="C507" s="180"/>
      <c r="D507" s="180"/>
      <c r="E507" s="180"/>
      <c r="F507" s="80"/>
    </row>
    <row r="508" spans="1:6" x14ac:dyDescent="0.25">
      <c r="A508" s="79">
        <v>47441</v>
      </c>
      <c r="B508" s="80" t="s">
        <v>305</v>
      </c>
      <c r="C508" s="124" t="s">
        <v>632</v>
      </c>
      <c r="D508" s="175">
        <v>4480</v>
      </c>
      <c r="E508" s="180"/>
      <c r="F508" s="80" t="s">
        <v>551</v>
      </c>
    </row>
    <row r="509" spans="1:6" x14ac:dyDescent="0.25">
      <c r="A509" s="79">
        <v>47441</v>
      </c>
      <c r="B509" s="80" t="s">
        <v>305</v>
      </c>
      <c r="C509" s="124" t="s">
        <v>326</v>
      </c>
      <c r="D509" s="175">
        <v>2440</v>
      </c>
      <c r="E509" s="180"/>
      <c r="F509" s="80" t="s">
        <v>551</v>
      </c>
    </row>
    <row r="510" spans="1:6" x14ac:dyDescent="0.25">
      <c r="A510" s="79">
        <v>47441</v>
      </c>
      <c r="B510" s="80" t="s">
        <v>305</v>
      </c>
      <c r="C510" s="124" t="s">
        <v>325</v>
      </c>
      <c r="D510" s="175">
        <v>3220</v>
      </c>
      <c r="E510" s="180"/>
      <c r="F510" s="80" t="s">
        <v>551</v>
      </c>
    </row>
    <row r="511" spans="1:6" x14ac:dyDescent="0.25">
      <c r="A511" s="79">
        <v>47441</v>
      </c>
      <c r="B511" s="80" t="s">
        <v>305</v>
      </c>
      <c r="C511" s="124" t="s">
        <v>633</v>
      </c>
      <c r="D511" s="175">
        <v>6170</v>
      </c>
      <c r="E511" s="175">
        <v>16310</v>
      </c>
      <c r="F511" s="80" t="s">
        <v>551</v>
      </c>
    </row>
    <row r="512" spans="1:6" x14ac:dyDescent="0.25">
      <c r="A512" s="79"/>
      <c r="B512" s="80"/>
      <c r="C512" s="180"/>
      <c r="D512" s="180"/>
      <c r="E512" s="180"/>
      <c r="F512" s="80"/>
    </row>
    <row r="513" spans="1:6" x14ac:dyDescent="0.25">
      <c r="A513" s="79">
        <v>47443</v>
      </c>
      <c r="B513" s="80" t="s">
        <v>305</v>
      </c>
      <c r="C513" s="124" t="s">
        <v>632</v>
      </c>
      <c r="D513" s="175">
        <v>370</v>
      </c>
      <c r="E513" s="180"/>
      <c r="F513" s="80" t="s">
        <v>551</v>
      </c>
    </row>
    <row r="514" spans="1:6" x14ac:dyDescent="0.25">
      <c r="A514" s="79">
        <v>47443</v>
      </c>
      <c r="B514" s="80" t="s">
        <v>305</v>
      </c>
      <c r="C514" s="124" t="s">
        <v>634</v>
      </c>
      <c r="D514" s="175">
        <v>2825</v>
      </c>
      <c r="E514" s="180"/>
      <c r="F514" s="80" t="s">
        <v>551</v>
      </c>
    </row>
    <row r="515" spans="1:6" x14ac:dyDescent="0.25">
      <c r="A515" s="79">
        <v>47443</v>
      </c>
      <c r="B515" s="80" t="s">
        <v>305</v>
      </c>
      <c r="C515" s="124" t="s">
        <v>329</v>
      </c>
      <c r="D515" s="175">
        <v>5570</v>
      </c>
      <c r="E515" s="180"/>
      <c r="F515" s="80" t="s">
        <v>551</v>
      </c>
    </row>
    <row r="516" spans="1:6" x14ac:dyDescent="0.25">
      <c r="A516" s="79">
        <v>47443</v>
      </c>
      <c r="B516" s="80" t="s">
        <v>305</v>
      </c>
      <c r="C516" s="124" t="s">
        <v>327</v>
      </c>
      <c r="D516" s="175">
        <v>2480</v>
      </c>
      <c r="E516" s="175">
        <v>11245</v>
      </c>
      <c r="F516" s="80" t="s">
        <v>551</v>
      </c>
    </row>
    <row r="517" spans="1:6" x14ac:dyDescent="0.25">
      <c r="A517" s="79"/>
      <c r="B517" s="80"/>
      <c r="C517" s="180"/>
      <c r="D517" s="180"/>
      <c r="E517" s="180"/>
      <c r="F517" s="80"/>
    </row>
    <row r="518" spans="1:6" x14ac:dyDescent="0.25">
      <c r="A518" s="79">
        <v>47445</v>
      </c>
      <c r="B518" s="80" t="s">
        <v>305</v>
      </c>
      <c r="C518" s="124" t="s">
        <v>635</v>
      </c>
      <c r="D518" s="175">
        <v>2655</v>
      </c>
      <c r="E518" s="180"/>
      <c r="F518" s="80" t="s">
        <v>551</v>
      </c>
    </row>
    <row r="519" spans="1:6" x14ac:dyDescent="0.25">
      <c r="A519" s="79">
        <v>47445</v>
      </c>
      <c r="B519" s="80" t="s">
        <v>305</v>
      </c>
      <c r="C519" s="124" t="s">
        <v>636</v>
      </c>
      <c r="D519" s="175">
        <v>800</v>
      </c>
      <c r="E519" s="180"/>
      <c r="F519" s="80" t="s">
        <v>551</v>
      </c>
    </row>
    <row r="520" spans="1:6" x14ac:dyDescent="0.25">
      <c r="A520" s="79">
        <v>47445</v>
      </c>
      <c r="B520" s="80" t="s">
        <v>305</v>
      </c>
      <c r="C520" s="124" t="s">
        <v>637</v>
      </c>
      <c r="D520" s="175">
        <v>3050</v>
      </c>
      <c r="E520" s="180"/>
      <c r="F520" s="80" t="s">
        <v>551</v>
      </c>
    </row>
    <row r="521" spans="1:6" s="17" customFormat="1" x14ac:dyDescent="0.25">
      <c r="A521" s="79">
        <v>47445</v>
      </c>
      <c r="B521" s="80" t="s">
        <v>305</v>
      </c>
      <c r="C521" s="124" t="s">
        <v>330</v>
      </c>
      <c r="D521" s="175">
        <v>5040</v>
      </c>
      <c r="E521" s="175">
        <v>11545</v>
      </c>
      <c r="F521" s="80" t="s">
        <v>551</v>
      </c>
    </row>
    <row r="522" spans="1:6" x14ac:dyDescent="0.25">
      <c r="A522" s="79"/>
      <c r="B522" s="80"/>
      <c r="C522" s="180"/>
      <c r="D522" s="180"/>
      <c r="E522" s="180"/>
      <c r="F522" s="80"/>
    </row>
    <row r="523" spans="1:6" x14ac:dyDescent="0.25">
      <c r="A523" s="79">
        <v>47447</v>
      </c>
      <c r="B523" s="80" t="s">
        <v>305</v>
      </c>
      <c r="C523" s="124" t="s">
        <v>125</v>
      </c>
      <c r="D523" s="175">
        <v>3830</v>
      </c>
      <c r="E523" s="180"/>
      <c r="F523" s="80" t="s">
        <v>551</v>
      </c>
    </row>
    <row r="524" spans="1:6" x14ac:dyDescent="0.25">
      <c r="A524" s="79">
        <v>47447</v>
      </c>
      <c r="B524" s="80" t="s">
        <v>305</v>
      </c>
      <c r="C524" s="124" t="s">
        <v>304</v>
      </c>
      <c r="D524" s="175">
        <v>2890</v>
      </c>
      <c r="E524" s="180"/>
      <c r="F524" s="80" t="s">
        <v>551</v>
      </c>
    </row>
    <row r="525" spans="1:6" x14ac:dyDescent="0.25">
      <c r="A525" s="79">
        <v>47447</v>
      </c>
      <c r="B525" s="80" t="s">
        <v>305</v>
      </c>
      <c r="C525" s="124" t="s">
        <v>328</v>
      </c>
      <c r="D525" s="175">
        <v>910</v>
      </c>
      <c r="E525" s="175">
        <v>7630</v>
      </c>
      <c r="F525" s="80" t="s">
        <v>551</v>
      </c>
    </row>
    <row r="526" spans="1:6" x14ac:dyDescent="0.25">
      <c r="A526" s="79"/>
      <c r="B526" s="80"/>
      <c r="C526" s="80"/>
      <c r="D526" s="81"/>
      <c r="E526" s="81"/>
      <c r="F526" s="80"/>
    </row>
    <row r="527" spans="1:6" x14ac:dyDescent="0.25">
      <c r="A527" s="79">
        <v>47475</v>
      </c>
      <c r="B527" s="80" t="s">
        <v>307</v>
      </c>
      <c r="C527" s="124" t="s">
        <v>638</v>
      </c>
      <c r="D527" s="175">
        <v>3700</v>
      </c>
      <c r="E527" s="180"/>
      <c r="F527" s="80" t="s">
        <v>552</v>
      </c>
    </row>
    <row r="528" spans="1:6" x14ac:dyDescent="0.25">
      <c r="A528" s="79">
        <v>47475</v>
      </c>
      <c r="B528" s="80" t="s">
        <v>307</v>
      </c>
      <c r="C528" s="124" t="s">
        <v>639</v>
      </c>
      <c r="D528" s="175">
        <v>3550</v>
      </c>
      <c r="E528" s="180"/>
      <c r="F528" s="80" t="s">
        <v>552</v>
      </c>
    </row>
    <row r="529" spans="1:6" x14ac:dyDescent="0.25">
      <c r="A529" s="79">
        <v>47475</v>
      </c>
      <c r="B529" s="80" t="s">
        <v>307</v>
      </c>
      <c r="C529" s="124" t="s">
        <v>640</v>
      </c>
      <c r="D529" s="175">
        <v>150</v>
      </c>
      <c r="E529" s="180"/>
      <c r="F529" s="80" t="s">
        <v>552</v>
      </c>
    </row>
    <row r="530" spans="1:6" x14ac:dyDescent="0.25">
      <c r="A530" s="79">
        <v>47475</v>
      </c>
      <c r="B530" s="80" t="s">
        <v>307</v>
      </c>
      <c r="C530" s="124" t="s">
        <v>641</v>
      </c>
      <c r="D530" s="175">
        <v>700</v>
      </c>
      <c r="E530" s="180"/>
      <c r="F530" s="80" t="s">
        <v>552</v>
      </c>
    </row>
    <row r="531" spans="1:6" x14ac:dyDescent="0.25">
      <c r="A531" s="79">
        <v>47475</v>
      </c>
      <c r="B531" s="80" t="s">
        <v>307</v>
      </c>
      <c r="C531" s="124" t="s">
        <v>642</v>
      </c>
      <c r="D531" s="175">
        <v>2225</v>
      </c>
      <c r="E531" s="180"/>
      <c r="F531" s="80" t="s">
        <v>552</v>
      </c>
    </row>
    <row r="532" spans="1:6" x14ac:dyDescent="0.25">
      <c r="A532" s="79">
        <v>47475</v>
      </c>
      <c r="B532" s="80" t="s">
        <v>307</v>
      </c>
      <c r="C532" s="124" t="s">
        <v>643</v>
      </c>
      <c r="D532" s="175">
        <v>2880</v>
      </c>
      <c r="E532" s="180"/>
      <c r="F532" s="80" t="s">
        <v>552</v>
      </c>
    </row>
    <row r="533" spans="1:6" x14ac:dyDescent="0.25">
      <c r="A533" s="79">
        <v>47475</v>
      </c>
      <c r="B533" s="80" t="s">
        <v>307</v>
      </c>
      <c r="C533" s="124" t="s">
        <v>633</v>
      </c>
      <c r="D533" s="175">
        <v>4000</v>
      </c>
      <c r="E533" s="175">
        <v>17205</v>
      </c>
      <c r="F533" s="80" t="s">
        <v>552</v>
      </c>
    </row>
    <row r="534" spans="1:6" x14ac:dyDescent="0.25">
      <c r="A534" s="79"/>
      <c r="B534" s="80"/>
      <c r="C534" s="80"/>
      <c r="D534" s="81"/>
      <c r="E534" s="81"/>
      <c r="F534" s="80"/>
    </row>
    <row r="535" spans="1:6" x14ac:dyDescent="0.25">
      <c r="A535" s="79">
        <v>47495</v>
      </c>
      <c r="B535" s="80" t="s">
        <v>308</v>
      </c>
      <c r="C535" s="80" t="s">
        <v>308</v>
      </c>
      <c r="D535" s="81">
        <v>11155</v>
      </c>
      <c r="E535" s="81"/>
      <c r="F535" s="80" t="s">
        <v>552</v>
      </c>
    </row>
    <row r="536" spans="1:6" x14ac:dyDescent="0.25">
      <c r="A536" s="79">
        <v>47495</v>
      </c>
      <c r="B536" s="80" t="s">
        <v>308</v>
      </c>
      <c r="C536" s="80" t="s">
        <v>334</v>
      </c>
      <c r="D536" s="81">
        <v>1675</v>
      </c>
      <c r="E536" s="81">
        <f>SUM(D535:D536)</f>
        <v>12830</v>
      </c>
      <c r="F536" s="80" t="s">
        <v>552</v>
      </c>
    </row>
    <row r="537" spans="1:6" x14ac:dyDescent="0.25">
      <c r="A537" s="79"/>
      <c r="B537" s="80"/>
      <c r="C537" s="80"/>
      <c r="D537" s="81"/>
      <c r="E537" s="81"/>
      <c r="F537" s="80"/>
    </row>
    <row r="538" spans="1:6" x14ac:dyDescent="0.25">
      <c r="A538" s="79">
        <v>47506</v>
      </c>
      <c r="B538" s="80" t="s">
        <v>309</v>
      </c>
      <c r="C538" s="124" t="s">
        <v>128</v>
      </c>
      <c r="D538" s="175">
        <v>5660</v>
      </c>
      <c r="E538" s="180"/>
      <c r="F538" s="80" t="s">
        <v>552</v>
      </c>
    </row>
    <row r="539" spans="1:6" x14ac:dyDescent="0.25">
      <c r="A539" s="79">
        <v>47506</v>
      </c>
      <c r="B539" s="80" t="s">
        <v>309</v>
      </c>
      <c r="C539" s="124" t="s">
        <v>331</v>
      </c>
      <c r="D539" s="175">
        <v>6100</v>
      </c>
      <c r="E539" s="175">
        <v>11760</v>
      </c>
      <c r="F539" s="80" t="s">
        <v>552</v>
      </c>
    </row>
    <row r="540" spans="1:6" x14ac:dyDescent="0.25">
      <c r="A540" s="79"/>
      <c r="B540" s="80"/>
      <c r="C540" s="180"/>
      <c r="D540" s="180"/>
      <c r="E540" s="180"/>
      <c r="F540" s="80"/>
    </row>
    <row r="541" spans="1:6" x14ac:dyDescent="0.25">
      <c r="A541" s="79">
        <v>47509</v>
      </c>
      <c r="B541" s="80" t="s">
        <v>310</v>
      </c>
      <c r="C541" s="124" t="s">
        <v>332</v>
      </c>
      <c r="D541" s="175">
        <v>300</v>
      </c>
      <c r="E541" s="180"/>
      <c r="F541" s="80" t="s">
        <v>552</v>
      </c>
    </row>
    <row r="542" spans="1:6" x14ac:dyDescent="0.25">
      <c r="A542" s="79">
        <v>47509</v>
      </c>
      <c r="B542" s="80" t="s">
        <v>310</v>
      </c>
      <c r="C542" s="124" t="s">
        <v>310</v>
      </c>
      <c r="D542" s="175">
        <v>2275</v>
      </c>
      <c r="E542" s="175">
        <v>2575</v>
      </c>
      <c r="F542" s="80" t="s">
        <v>552</v>
      </c>
    </row>
    <row r="543" spans="1:6" x14ac:dyDescent="0.25">
      <c r="A543" s="15"/>
      <c r="B543" s="16"/>
      <c r="C543" s="34" t="s">
        <v>441</v>
      </c>
      <c r="D543" s="65"/>
      <c r="E543" s="69">
        <f>SUM(E485:E542)</f>
        <v>140655</v>
      </c>
      <c r="F543" s="27" t="s">
        <v>553</v>
      </c>
    </row>
    <row r="545" spans="1:6" x14ac:dyDescent="0.25">
      <c r="A545" s="14">
        <v>47608</v>
      </c>
      <c r="B545" s="23" t="s">
        <v>335</v>
      </c>
      <c r="C545" s="13" t="s">
        <v>336</v>
      </c>
      <c r="D545" s="67">
        <v>8810</v>
      </c>
      <c r="E545" s="77"/>
      <c r="F545" s="26" t="s">
        <v>452</v>
      </c>
    </row>
    <row r="546" spans="1:6" x14ac:dyDescent="0.25">
      <c r="A546" s="14">
        <v>47608</v>
      </c>
      <c r="B546" s="23" t="s">
        <v>335</v>
      </c>
      <c r="C546" s="13" t="s">
        <v>338</v>
      </c>
      <c r="D546" s="67">
        <v>1885</v>
      </c>
      <c r="E546" s="77"/>
      <c r="F546" s="26" t="s">
        <v>452</v>
      </c>
    </row>
    <row r="547" spans="1:6" x14ac:dyDescent="0.25">
      <c r="A547" s="14">
        <v>47608</v>
      </c>
      <c r="B547" s="23" t="s">
        <v>335</v>
      </c>
      <c r="C547" s="13" t="s">
        <v>648</v>
      </c>
      <c r="D547" s="67">
        <v>2955</v>
      </c>
      <c r="E547" s="77"/>
      <c r="F547" s="26" t="s">
        <v>452</v>
      </c>
    </row>
    <row r="548" spans="1:6" x14ac:dyDescent="0.25">
      <c r="A548" s="14">
        <v>47608</v>
      </c>
      <c r="B548" s="23" t="s">
        <v>335</v>
      </c>
      <c r="C548" s="13" t="s">
        <v>340</v>
      </c>
      <c r="D548" s="67">
        <v>910</v>
      </c>
      <c r="E548" s="77"/>
      <c r="F548" s="26" t="s">
        <v>452</v>
      </c>
    </row>
    <row r="549" spans="1:6" x14ac:dyDescent="0.25">
      <c r="A549" s="14">
        <v>47608</v>
      </c>
      <c r="B549" s="23" t="s">
        <v>335</v>
      </c>
      <c r="C549" s="13" t="s">
        <v>341</v>
      </c>
      <c r="D549" s="67">
        <v>1010</v>
      </c>
      <c r="E549" s="32">
        <f>SUM(D545:D549)</f>
        <v>15570</v>
      </c>
      <c r="F549" s="26" t="s">
        <v>452</v>
      </c>
    </row>
    <row r="550" spans="1:6" x14ac:dyDescent="0.25">
      <c r="A550" s="14"/>
      <c r="B550" s="23"/>
      <c r="C550" s="13"/>
      <c r="D550" s="67"/>
      <c r="E550" s="77"/>
      <c r="F550" s="26"/>
    </row>
    <row r="551" spans="1:6" x14ac:dyDescent="0.25">
      <c r="A551" s="14">
        <v>47661</v>
      </c>
      <c r="B551" s="23" t="s">
        <v>342</v>
      </c>
      <c r="C551" s="13" t="s">
        <v>343</v>
      </c>
      <c r="D551" s="67">
        <v>2860</v>
      </c>
      <c r="E551" s="77"/>
      <c r="F551" s="26" t="s">
        <v>452</v>
      </c>
    </row>
    <row r="552" spans="1:6" x14ac:dyDescent="0.25">
      <c r="A552" s="14">
        <v>47661</v>
      </c>
      <c r="B552" s="23" t="s">
        <v>342</v>
      </c>
      <c r="C552" s="13" t="s">
        <v>344</v>
      </c>
      <c r="D552" s="67">
        <v>2425</v>
      </c>
      <c r="E552" s="32">
        <f>SUM(D551:D552)</f>
        <v>5285</v>
      </c>
      <c r="F552" s="26" t="s">
        <v>452</v>
      </c>
    </row>
    <row r="553" spans="1:6" x14ac:dyDescent="0.25">
      <c r="A553" s="14"/>
      <c r="B553" s="23"/>
      <c r="C553" s="13"/>
      <c r="D553" s="67"/>
      <c r="E553" s="77"/>
      <c r="F553" s="26"/>
    </row>
    <row r="554" spans="1:6" x14ac:dyDescent="0.25">
      <c r="A554" s="14">
        <v>47647</v>
      </c>
      <c r="B554" s="23" t="s">
        <v>345</v>
      </c>
      <c r="C554" s="13" t="s">
        <v>346</v>
      </c>
      <c r="D554" s="67">
        <v>2560</v>
      </c>
      <c r="E554" s="77"/>
      <c r="F554" s="26" t="s">
        <v>452</v>
      </c>
    </row>
    <row r="555" spans="1:6" x14ac:dyDescent="0.25">
      <c r="A555" s="14">
        <v>47647</v>
      </c>
      <c r="B555" s="23" t="s">
        <v>345</v>
      </c>
      <c r="C555" s="13" t="s">
        <v>649</v>
      </c>
      <c r="D555" s="67">
        <v>3530</v>
      </c>
      <c r="E555" s="32">
        <f>SUM(D554:D555)</f>
        <v>6090</v>
      </c>
      <c r="F555" s="26" t="s">
        <v>452</v>
      </c>
    </row>
    <row r="556" spans="1:6" x14ac:dyDescent="0.25">
      <c r="A556" s="14"/>
      <c r="B556" s="23"/>
      <c r="C556" s="13"/>
      <c r="D556" s="67"/>
      <c r="E556" s="77"/>
      <c r="F556" s="26"/>
    </row>
    <row r="557" spans="1:6" x14ac:dyDescent="0.25">
      <c r="A557" s="14">
        <v>47509</v>
      </c>
      <c r="B557" s="23" t="s">
        <v>310</v>
      </c>
      <c r="C557" s="13" t="s">
        <v>650</v>
      </c>
      <c r="D557" s="67">
        <v>2270</v>
      </c>
      <c r="E557" s="32">
        <f>SUM(D557)</f>
        <v>2270</v>
      </c>
      <c r="F557" s="26" t="s">
        <v>452</v>
      </c>
    </row>
    <row r="558" spans="1:6" x14ac:dyDescent="0.25">
      <c r="A558" s="14"/>
      <c r="B558" s="23"/>
      <c r="C558" s="13"/>
      <c r="D558" s="67"/>
      <c r="E558" s="77"/>
      <c r="F558" s="26"/>
    </row>
    <row r="559" spans="1:6" x14ac:dyDescent="0.25">
      <c r="A559" s="14">
        <v>47669</v>
      </c>
      <c r="B559" s="23" t="s">
        <v>350</v>
      </c>
      <c r="C559" s="13" t="s">
        <v>351</v>
      </c>
      <c r="D559" s="67">
        <v>2215</v>
      </c>
      <c r="E559" s="77"/>
      <c r="F559" s="26" t="s">
        <v>452</v>
      </c>
    </row>
    <row r="560" spans="1:6" x14ac:dyDescent="0.25">
      <c r="A560" s="14">
        <v>47669</v>
      </c>
      <c r="B560" s="23" t="s">
        <v>350</v>
      </c>
      <c r="C560" s="13" t="s">
        <v>352</v>
      </c>
      <c r="D560" s="67">
        <v>1065</v>
      </c>
      <c r="E560" s="32">
        <f>SUM(D559:D560)</f>
        <v>3280</v>
      </c>
      <c r="F560" s="26" t="s">
        <v>452</v>
      </c>
    </row>
    <row r="561" spans="1:6" x14ac:dyDescent="0.25">
      <c r="A561" s="14"/>
      <c r="B561" s="23"/>
      <c r="C561" s="13"/>
      <c r="D561" s="67"/>
      <c r="E561" s="77"/>
      <c r="F561" s="26"/>
    </row>
    <row r="562" spans="1:6" x14ac:dyDescent="0.25">
      <c r="A562" s="14">
        <v>47638</v>
      </c>
      <c r="B562" s="23" t="s">
        <v>353</v>
      </c>
      <c r="C562" s="13" t="s">
        <v>354</v>
      </c>
      <c r="D562" s="67">
        <v>5210</v>
      </c>
      <c r="E562" s="77"/>
      <c r="F562" s="26" t="s">
        <v>452</v>
      </c>
    </row>
    <row r="563" spans="1:6" x14ac:dyDescent="0.25">
      <c r="A563" s="14">
        <v>47638</v>
      </c>
      <c r="B563" s="23" t="s">
        <v>353</v>
      </c>
      <c r="C563" s="13" t="s">
        <v>355</v>
      </c>
      <c r="D563" s="67">
        <v>1140</v>
      </c>
      <c r="E563" s="32">
        <f>SUM(D562:D563)</f>
        <v>6350</v>
      </c>
      <c r="F563" s="26" t="s">
        <v>452</v>
      </c>
    </row>
    <row r="564" spans="1:6" x14ac:dyDescent="0.25">
      <c r="A564" s="14"/>
      <c r="B564" s="23"/>
      <c r="C564" s="13"/>
      <c r="D564" s="67"/>
      <c r="E564" s="77"/>
      <c r="F564" s="26"/>
    </row>
    <row r="565" spans="1:6" x14ac:dyDescent="0.25">
      <c r="A565" s="14">
        <v>46509</v>
      </c>
      <c r="B565" s="23" t="s">
        <v>356</v>
      </c>
      <c r="C565" s="13" t="s">
        <v>651</v>
      </c>
      <c r="D565" s="67">
        <v>5350</v>
      </c>
      <c r="E565" s="77"/>
      <c r="F565" s="26" t="s">
        <v>453</v>
      </c>
    </row>
    <row r="566" spans="1:6" x14ac:dyDescent="0.25">
      <c r="A566" s="14">
        <v>46509</v>
      </c>
      <c r="B566" s="23" t="s">
        <v>356</v>
      </c>
      <c r="C566" s="13" t="s">
        <v>359</v>
      </c>
      <c r="D566" s="67">
        <v>1755</v>
      </c>
      <c r="E566" s="77"/>
      <c r="F566" s="26" t="s">
        <v>453</v>
      </c>
    </row>
    <row r="567" spans="1:6" x14ac:dyDescent="0.25">
      <c r="A567" s="14">
        <v>46509</v>
      </c>
      <c r="B567" s="23" t="s">
        <v>356</v>
      </c>
      <c r="C567" s="13" t="s">
        <v>360</v>
      </c>
      <c r="D567" s="67">
        <v>1580</v>
      </c>
      <c r="E567" s="77"/>
      <c r="F567" s="26" t="s">
        <v>453</v>
      </c>
    </row>
    <row r="568" spans="1:6" x14ac:dyDescent="0.25">
      <c r="A568" s="14">
        <v>46509</v>
      </c>
      <c r="B568" s="23" t="s">
        <v>356</v>
      </c>
      <c r="C568" s="13" t="s">
        <v>361</v>
      </c>
      <c r="D568" s="67">
        <v>1120</v>
      </c>
      <c r="E568" s="32">
        <f>SUM(D565:D568)</f>
        <v>9805</v>
      </c>
      <c r="F568" s="26" t="s">
        <v>453</v>
      </c>
    </row>
    <row r="569" spans="1:6" x14ac:dyDescent="0.25">
      <c r="A569" s="14"/>
      <c r="B569" s="23"/>
      <c r="C569" s="13"/>
      <c r="D569" s="67"/>
      <c r="E569" s="77"/>
      <c r="F569" s="26"/>
    </row>
    <row r="570" spans="1:6" x14ac:dyDescent="0.25">
      <c r="A570" s="14">
        <v>46519</v>
      </c>
      <c r="B570" s="23" t="s">
        <v>362</v>
      </c>
      <c r="C570" s="13" t="s">
        <v>652</v>
      </c>
      <c r="D570" s="67">
        <v>2950</v>
      </c>
      <c r="E570" s="77"/>
      <c r="F570" s="26" t="s">
        <v>453</v>
      </c>
    </row>
    <row r="571" spans="1:6" x14ac:dyDescent="0.25">
      <c r="A571" s="14">
        <v>46519</v>
      </c>
      <c r="B571" s="23" t="s">
        <v>362</v>
      </c>
      <c r="C571" s="13" t="s">
        <v>653</v>
      </c>
      <c r="D571" s="67">
        <v>1770</v>
      </c>
      <c r="E571" s="77"/>
      <c r="F571" s="26" t="s">
        <v>453</v>
      </c>
    </row>
    <row r="572" spans="1:6" x14ac:dyDescent="0.25">
      <c r="A572" s="14">
        <v>46519</v>
      </c>
      <c r="B572" s="23" t="s">
        <v>362</v>
      </c>
      <c r="C572" s="13" t="s">
        <v>367</v>
      </c>
      <c r="D572" s="67">
        <v>635</v>
      </c>
      <c r="E572" s="32">
        <f>SUM(D570:D572)</f>
        <v>5355</v>
      </c>
      <c r="F572" s="26" t="s">
        <v>453</v>
      </c>
    </row>
    <row r="573" spans="1:6" x14ac:dyDescent="0.25">
      <c r="A573" s="14"/>
      <c r="B573" s="23"/>
      <c r="C573" s="13"/>
      <c r="D573" s="67"/>
      <c r="E573" s="77"/>
      <c r="F573" s="26"/>
    </row>
    <row r="574" spans="1:6" x14ac:dyDescent="0.25">
      <c r="A574" s="14">
        <v>47665</v>
      </c>
      <c r="B574" s="23" t="s">
        <v>368</v>
      </c>
      <c r="C574" s="13" t="s">
        <v>654</v>
      </c>
      <c r="D574" s="67">
        <v>3670</v>
      </c>
      <c r="E574" s="32">
        <f>SUM(D574)</f>
        <v>3670</v>
      </c>
      <c r="F574" s="26" t="s">
        <v>453</v>
      </c>
    </row>
    <row r="575" spans="1:6" x14ac:dyDescent="0.25">
      <c r="A575" s="14"/>
      <c r="B575" s="23"/>
      <c r="C575" s="13"/>
      <c r="D575" s="67"/>
      <c r="E575" s="77"/>
      <c r="F575" s="26"/>
    </row>
    <row r="576" spans="1:6" x14ac:dyDescent="0.25">
      <c r="A576" s="14">
        <v>47623</v>
      </c>
      <c r="B576" s="23" t="s">
        <v>379</v>
      </c>
      <c r="C576" s="13" t="s">
        <v>380</v>
      </c>
      <c r="D576" s="67">
        <v>8455</v>
      </c>
      <c r="E576" s="32">
        <f>SUM(D576)</f>
        <v>8455</v>
      </c>
      <c r="F576" s="26" t="s">
        <v>454</v>
      </c>
    </row>
    <row r="577" spans="1:6" x14ac:dyDescent="0.25">
      <c r="A577" s="14"/>
      <c r="B577" s="23"/>
      <c r="C577" s="13"/>
      <c r="D577" s="67"/>
      <c r="E577" s="77"/>
      <c r="F577" s="26"/>
    </row>
    <row r="578" spans="1:6" x14ac:dyDescent="0.25">
      <c r="A578" s="14">
        <v>47624</v>
      </c>
      <c r="B578" s="23" t="s">
        <v>379</v>
      </c>
      <c r="C578" s="13" t="s">
        <v>381</v>
      </c>
      <c r="D578" s="67">
        <v>870</v>
      </c>
      <c r="E578" s="32">
        <f>SUM(D578)</f>
        <v>870</v>
      </c>
      <c r="F578" s="26" t="s">
        <v>454</v>
      </c>
    </row>
    <row r="579" spans="1:6" x14ac:dyDescent="0.25">
      <c r="A579" s="14"/>
      <c r="B579" s="23"/>
      <c r="C579" s="13"/>
      <c r="D579" s="67"/>
      <c r="E579" s="77"/>
      <c r="F579" s="26"/>
    </row>
    <row r="580" spans="1:6" x14ac:dyDescent="0.25">
      <c r="A580" s="14">
        <v>47625</v>
      </c>
      <c r="B580" s="23" t="s">
        <v>379</v>
      </c>
      <c r="C580" s="13" t="s">
        <v>382</v>
      </c>
      <c r="D580" s="67">
        <v>740</v>
      </c>
      <c r="E580" s="32">
        <f>SUM(D580)</f>
        <v>740</v>
      </c>
      <c r="F580" s="26" t="s">
        <v>454</v>
      </c>
    </row>
    <row r="581" spans="1:6" x14ac:dyDescent="0.25">
      <c r="A581" s="14"/>
      <c r="B581" s="23"/>
      <c r="C581" s="13"/>
      <c r="D581" s="67"/>
      <c r="E581" s="77"/>
      <c r="F581" s="26"/>
    </row>
    <row r="582" spans="1:6" x14ac:dyDescent="0.25">
      <c r="A582" s="14">
        <v>47626</v>
      </c>
      <c r="B582" s="23" t="s">
        <v>379</v>
      </c>
      <c r="C582" s="13" t="s">
        <v>383</v>
      </c>
      <c r="D582" s="67">
        <v>1585</v>
      </c>
      <c r="E582" s="32">
        <f>SUM(D582)</f>
        <v>1585</v>
      </c>
      <c r="F582" s="26" t="s">
        <v>454</v>
      </c>
    </row>
    <row r="583" spans="1:6" x14ac:dyDescent="0.25">
      <c r="A583" s="14"/>
      <c r="B583" s="23"/>
      <c r="C583" s="13"/>
      <c r="D583" s="67"/>
      <c r="E583" s="77"/>
      <c r="F583" s="26"/>
    </row>
    <row r="584" spans="1:6" x14ac:dyDescent="0.25">
      <c r="A584" s="14">
        <v>47627</v>
      </c>
      <c r="B584" s="23" t="s">
        <v>379</v>
      </c>
      <c r="C584" s="13" t="s">
        <v>384</v>
      </c>
      <c r="D584" s="67">
        <v>670</v>
      </c>
      <c r="E584" s="32">
        <f>SUM(D584)</f>
        <v>670</v>
      </c>
      <c r="F584" s="26" t="s">
        <v>454</v>
      </c>
    </row>
    <row r="585" spans="1:6" x14ac:dyDescent="0.25">
      <c r="A585" s="14"/>
      <c r="B585" s="23"/>
      <c r="C585" s="13"/>
      <c r="D585" s="67"/>
      <c r="E585" s="77"/>
      <c r="F585" s="26"/>
    </row>
    <row r="586" spans="1:6" x14ac:dyDescent="0.25">
      <c r="A586" s="14">
        <v>47652</v>
      </c>
      <c r="B586" s="23" t="s">
        <v>385</v>
      </c>
      <c r="C586" s="13" t="s">
        <v>655</v>
      </c>
      <c r="D586" s="67">
        <v>4265</v>
      </c>
      <c r="E586" s="32">
        <f>SUM(D586)</f>
        <v>4265</v>
      </c>
      <c r="F586" s="26" t="s">
        <v>454</v>
      </c>
    </row>
    <row r="587" spans="1:6" x14ac:dyDescent="0.25">
      <c r="A587" s="14"/>
      <c r="B587" s="23"/>
      <c r="C587" s="13"/>
      <c r="D587" s="67"/>
      <c r="E587" s="77"/>
      <c r="F587" s="26"/>
    </row>
    <row r="588" spans="1:6" x14ac:dyDescent="0.25">
      <c r="A588" s="14">
        <v>47574</v>
      </c>
      <c r="B588" s="23" t="s">
        <v>388</v>
      </c>
      <c r="C588" s="13" t="s">
        <v>656</v>
      </c>
      <c r="D588" s="67">
        <v>9670</v>
      </c>
      <c r="E588" s="77"/>
      <c r="F588" s="26" t="s">
        <v>455</v>
      </c>
    </row>
    <row r="589" spans="1:6" x14ac:dyDescent="0.25">
      <c r="A589" s="14">
        <v>47574</v>
      </c>
      <c r="B589" s="23" t="s">
        <v>388</v>
      </c>
      <c r="C589" s="13" t="s">
        <v>390</v>
      </c>
      <c r="D589" s="67">
        <v>2020</v>
      </c>
      <c r="E589" s="77"/>
      <c r="F589" s="26" t="s">
        <v>455</v>
      </c>
    </row>
    <row r="590" spans="1:6" x14ac:dyDescent="0.25">
      <c r="A590" s="14">
        <v>47574</v>
      </c>
      <c r="B590" s="23" t="s">
        <v>388</v>
      </c>
      <c r="C590" s="13" t="s">
        <v>391</v>
      </c>
      <c r="D590" s="67">
        <v>2610</v>
      </c>
      <c r="E590" s="32">
        <f>SUM(D588:D590)</f>
        <v>14300</v>
      </c>
      <c r="F590" s="26" t="s">
        <v>455</v>
      </c>
    </row>
    <row r="591" spans="1:6" x14ac:dyDescent="0.25">
      <c r="A591" s="14"/>
      <c r="B591" s="23"/>
      <c r="C591" s="13"/>
      <c r="D591" s="67"/>
      <c r="E591" s="32"/>
      <c r="F591" s="26"/>
    </row>
    <row r="592" spans="1:6" x14ac:dyDescent="0.25">
      <c r="A592" s="14">
        <v>47589</v>
      </c>
      <c r="B592" s="23" t="s">
        <v>392</v>
      </c>
      <c r="C592" s="13" t="s">
        <v>393</v>
      </c>
      <c r="D592" s="67">
        <v>2985</v>
      </c>
      <c r="E592" s="32">
        <f>SUM(D592)</f>
        <v>2985</v>
      </c>
      <c r="F592" s="26" t="s">
        <v>455</v>
      </c>
    </row>
    <row r="593" spans="1:6" x14ac:dyDescent="0.25">
      <c r="A593" s="14"/>
      <c r="B593" s="23"/>
      <c r="C593" s="13"/>
      <c r="D593" s="67"/>
      <c r="E593" s="77"/>
      <c r="F593" s="26"/>
    </row>
    <row r="594" spans="1:6" x14ac:dyDescent="0.25">
      <c r="A594" s="14">
        <v>47533</v>
      </c>
      <c r="B594" s="23" t="s">
        <v>394</v>
      </c>
      <c r="C594" s="13" t="s">
        <v>395</v>
      </c>
      <c r="D594" s="67">
        <v>11200</v>
      </c>
      <c r="E594" s="77"/>
      <c r="F594" s="26" t="s">
        <v>456</v>
      </c>
    </row>
    <row r="595" spans="1:6" x14ac:dyDescent="0.25">
      <c r="A595" s="14">
        <v>47533</v>
      </c>
      <c r="B595" s="23" t="s">
        <v>394</v>
      </c>
      <c r="C595" s="13" t="s">
        <v>396</v>
      </c>
      <c r="D595" s="67">
        <v>4130</v>
      </c>
      <c r="E595" s="77"/>
      <c r="F595" s="26" t="s">
        <v>456</v>
      </c>
    </row>
    <row r="596" spans="1:6" x14ac:dyDescent="0.25">
      <c r="A596" s="14">
        <v>47533</v>
      </c>
      <c r="B596" s="23" t="s">
        <v>394</v>
      </c>
      <c r="C596" s="186" t="s">
        <v>657</v>
      </c>
      <c r="D596" s="67">
        <v>2465</v>
      </c>
      <c r="E596" s="77"/>
      <c r="F596" s="26" t="s">
        <v>456</v>
      </c>
    </row>
    <row r="597" spans="1:6" x14ac:dyDescent="0.25">
      <c r="A597" s="14">
        <v>47533</v>
      </c>
      <c r="B597" s="23" t="s">
        <v>394</v>
      </c>
      <c r="C597" s="187" t="s">
        <v>658</v>
      </c>
      <c r="D597" s="67">
        <v>4340</v>
      </c>
      <c r="E597" s="32">
        <f>SUM(D594:D595:D596:D597)</f>
        <v>22135</v>
      </c>
      <c r="F597" s="26" t="s">
        <v>456</v>
      </c>
    </row>
    <row r="598" spans="1:6" x14ac:dyDescent="0.25">
      <c r="A598" s="14"/>
      <c r="B598" s="23"/>
      <c r="C598" s="13"/>
      <c r="D598" s="67"/>
      <c r="E598" s="77"/>
      <c r="F598" s="26"/>
    </row>
    <row r="599" spans="1:6" x14ac:dyDescent="0.25">
      <c r="A599" s="14">
        <v>47559</v>
      </c>
      <c r="B599" s="23" t="s">
        <v>401</v>
      </c>
      <c r="C599" s="187" t="s">
        <v>659</v>
      </c>
      <c r="D599" s="67">
        <v>2405</v>
      </c>
      <c r="E599" s="77"/>
      <c r="F599" s="26" t="s">
        <v>456</v>
      </c>
    </row>
    <row r="600" spans="1:6" x14ac:dyDescent="0.25">
      <c r="A600" s="14">
        <v>47559</v>
      </c>
      <c r="B600" s="23" t="s">
        <v>401</v>
      </c>
      <c r="C600" s="13" t="s">
        <v>403</v>
      </c>
      <c r="D600" s="67">
        <v>1450</v>
      </c>
      <c r="E600" s="32">
        <f>SUM(D599:D600)</f>
        <v>3855</v>
      </c>
      <c r="F600" s="26" t="s">
        <v>456</v>
      </c>
    </row>
    <row r="601" spans="1:6" x14ac:dyDescent="0.25">
      <c r="A601" s="14"/>
      <c r="B601" s="23"/>
      <c r="C601" s="12"/>
      <c r="D601" s="67"/>
      <c r="E601" s="77"/>
      <c r="F601" s="26"/>
    </row>
    <row r="602" spans="1:6" x14ac:dyDescent="0.25">
      <c r="A602" s="14">
        <v>47551</v>
      </c>
      <c r="B602" s="23" t="s">
        <v>405</v>
      </c>
      <c r="C602" s="12" t="s">
        <v>406</v>
      </c>
      <c r="D602" s="67">
        <v>3055</v>
      </c>
      <c r="E602" s="77"/>
      <c r="F602" s="26" t="s">
        <v>456</v>
      </c>
    </row>
    <row r="603" spans="1:6" x14ac:dyDescent="0.25">
      <c r="A603" s="14">
        <v>47551</v>
      </c>
      <c r="B603" s="23" t="s">
        <v>405</v>
      </c>
      <c r="C603" s="188" t="s">
        <v>660</v>
      </c>
      <c r="D603" s="67">
        <v>1785</v>
      </c>
      <c r="E603" s="32">
        <f>SUM(D602:D603)</f>
        <v>4840</v>
      </c>
      <c r="F603" s="26" t="s">
        <v>456</v>
      </c>
    </row>
    <row r="604" spans="1:6" x14ac:dyDescent="0.25">
      <c r="A604" s="14"/>
      <c r="B604" s="23"/>
      <c r="C604" s="12"/>
      <c r="D604" s="67"/>
      <c r="E604" s="77"/>
      <c r="F604" s="26"/>
    </row>
    <row r="605" spans="1:6" x14ac:dyDescent="0.25">
      <c r="A605" s="14">
        <v>47546</v>
      </c>
      <c r="B605" s="23" t="s">
        <v>409</v>
      </c>
      <c r="C605" s="12" t="s">
        <v>410</v>
      </c>
      <c r="D605" s="67">
        <v>2720</v>
      </c>
      <c r="E605" s="77"/>
      <c r="F605" s="26" t="s">
        <v>456</v>
      </c>
    </row>
    <row r="606" spans="1:6" x14ac:dyDescent="0.25">
      <c r="A606" s="14">
        <v>47546</v>
      </c>
      <c r="B606" s="23" t="s">
        <v>409</v>
      </c>
      <c r="C606" s="12" t="s">
        <v>411</v>
      </c>
      <c r="D606" s="67">
        <v>1170</v>
      </c>
      <c r="E606" s="77"/>
      <c r="F606" s="26" t="s">
        <v>456</v>
      </c>
    </row>
    <row r="607" spans="1:6" ht="23.25" x14ac:dyDescent="0.25">
      <c r="A607" s="14">
        <v>47546</v>
      </c>
      <c r="B607" s="23" t="s">
        <v>409</v>
      </c>
      <c r="C607" s="78" t="s">
        <v>661</v>
      </c>
      <c r="D607" s="67">
        <v>1595</v>
      </c>
      <c r="E607" s="32">
        <f>SUM(D605:D606:D607)</f>
        <v>5485</v>
      </c>
      <c r="F607" s="26" t="s">
        <v>456</v>
      </c>
    </row>
    <row r="608" spans="1:6" x14ac:dyDescent="0.25">
      <c r="A608" s="14"/>
      <c r="B608" s="23"/>
      <c r="C608" s="12"/>
      <c r="D608" s="67"/>
      <c r="E608" s="77"/>
      <c r="F608" s="26"/>
    </row>
    <row r="609" spans="1:6" x14ac:dyDescent="0.25">
      <c r="A609" s="14">
        <v>46446</v>
      </c>
      <c r="B609" s="23" t="s">
        <v>424</v>
      </c>
      <c r="C609" s="12" t="s">
        <v>425</v>
      </c>
      <c r="D609" s="67">
        <v>8635</v>
      </c>
      <c r="E609" s="77"/>
      <c r="F609" s="26" t="s">
        <v>451</v>
      </c>
    </row>
    <row r="610" spans="1:6" x14ac:dyDescent="0.25">
      <c r="A610" s="14">
        <v>46446</v>
      </c>
      <c r="B610" s="23" t="s">
        <v>424</v>
      </c>
      <c r="C610" s="12" t="s">
        <v>426</v>
      </c>
      <c r="D610" s="67">
        <v>1345</v>
      </c>
      <c r="E610" s="77"/>
      <c r="F610" s="26" t="s">
        <v>451</v>
      </c>
    </row>
    <row r="611" spans="1:6" x14ac:dyDescent="0.25">
      <c r="A611" s="14">
        <v>46446</v>
      </c>
      <c r="B611" s="23" t="s">
        <v>424</v>
      </c>
      <c r="C611" s="12" t="s">
        <v>427</v>
      </c>
      <c r="D611" s="67">
        <v>1955</v>
      </c>
      <c r="E611" s="77"/>
      <c r="F611" s="26" t="s">
        <v>451</v>
      </c>
    </row>
    <row r="612" spans="1:6" x14ac:dyDescent="0.25">
      <c r="A612" s="14">
        <v>46446</v>
      </c>
      <c r="B612" s="23" t="s">
        <v>424</v>
      </c>
      <c r="C612" s="12" t="s">
        <v>428</v>
      </c>
      <c r="D612" s="67">
        <v>1365</v>
      </c>
      <c r="E612" s="32">
        <f>SUM(D609:D612)</f>
        <v>13300</v>
      </c>
      <c r="F612" s="26" t="s">
        <v>451</v>
      </c>
    </row>
    <row r="613" spans="1:6" x14ac:dyDescent="0.25">
      <c r="A613" s="14"/>
      <c r="B613" s="23"/>
      <c r="C613" s="12"/>
      <c r="D613" s="67"/>
      <c r="E613" s="77"/>
      <c r="F613" s="26"/>
    </row>
    <row r="614" spans="1:6" x14ac:dyDescent="0.25">
      <c r="A614" s="14">
        <v>46459</v>
      </c>
      <c r="B614" s="23" t="s">
        <v>429</v>
      </c>
      <c r="C614" s="12" t="s">
        <v>430</v>
      </c>
      <c r="D614" s="67">
        <v>4230</v>
      </c>
      <c r="E614" s="77"/>
      <c r="F614" s="26" t="s">
        <v>451</v>
      </c>
    </row>
    <row r="615" spans="1:6" x14ac:dyDescent="0.25">
      <c r="A615" s="14">
        <v>46459</v>
      </c>
      <c r="B615" s="23" t="s">
        <v>429</v>
      </c>
      <c r="C615" s="12" t="s">
        <v>431</v>
      </c>
      <c r="D615" s="67">
        <v>1630</v>
      </c>
      <c r="E615" s="77"/>
      <c r="F615" s="26" t="s">
        <v>451</v>
      </c>
    </row>
    <row r="616" spans="1:6" x14ac:dyDescent="0.25">
      <c r="A616" s="14">
        <v>46459</v>
      </c>
      <c r="B616" s="23" t="s">
        <v>429</v>
      </c>
      <c r="C616" s="12" t="s">
        <v>432</v>
      </c>
      <c r="D616" s="67">
        <v>1640</v>
      </c>
      <c r="E616" s="77"/>
      <c r="F616" s="26" t="s">
        <v>451</v>
      </c>
    </row>
    <row r="617" spans="1:6" x14ac:dyDescent="0.25">
      <c r="A617" s="14">
        <v>46459</v>
      </c>
      <c r="B617" s="23" t="s">
        <v>429</v>
      </c>
      <c r="C617" s="12" t="s">
        <v>433</v>
      </c>
      <c r="D617" s="67">
        <v>850</v>
      </c>
      <c r="E617" s="32">
        <f>SUM(D614:D617)</f>
        <v>8350</v>
      </c>
      <c r="F617" s="26" t="s">
        <v>451</v>
      </c>
    </row>
    <row r="618" spans="1:6" x14ac:dyDescent="0.25">
      <c r="A618" s="15"/>
      <c r="B618" s="16"/>
      <c r="C618" s="34" t="s">
        <v>441</v>
      </c>
      <c r="D618" s="65"/>
      <c r="E618" s="69">
        <f>SUM(E545:E617)</f>
        <v>149510</v>
      </c>
      <c r="F618" s="27" t="s">
        <v>337</v>
      </c>
    </row>
    <row r="620" spans="1:6" x14ac:dyDescent="0.25">
      <c r="E620" s="85">
        <f>E17+E22+E146+E156+E199+E232+E264+E280+E322+E368+E401+E407+E462+E468+E483+E543+E618</f>
        <v>1204616</v>
      </c>
      <c r="F620" s="84" t="s">
        <v>479</v>
      </c>
    </row>
  </sheetData>
  <conditionalFormatting sqref="F1:F143 F281:F484 F544 F618:F1048576 F146:F279">
    <cfRule type="cellIs" dxfId="19" priority="20" operator="equal">
      <formula>"Düsseldorfer Anzeiger - TA 3 (Süd)"</formula>
    </cfRule>
  </conditionalFormatting>
  <conditionalFormatting sqref="F144:F145">
    <cfRule type="cellIs" dxfId="18" priority="19" operator="equal">
      <formula>"Düsseldorfer Anzeiger - TA 3 (Süd)"</formula>
    </cfRule>
  </conditionalFormatting>
  <conditionalFormatting sqref="F489 F491 F494 F499 F504 F507 F512 F517 F522 F526 F534 F537 F540">
    <cfRule type="cellIs" dxfId="17" priority="18" operator="equal">
      <formula>"Düsseldorfer Anzeiger - TA 3 (Süd)"</formula>
    </cfRule>
  </conditionalFormatting>
  <conditionalFormatting sqref="F485:F488">
    <cfRule type="cellIs" dxfId="16" priority="17" operator="equal">
      <formula>"Düsseldorfer Anzeiger - TA 3 (Süd)"</formula>
    </cfRule>
  </conditionalFormatting>
  <conditionalFormatting sqref="F490">
    <cfRule type="cellIs" dxfId="15" priority="16" operator="equal">
      <formula>"Düsseldorfer Anzeiger - TA 3 (Süd)"</formula>
    </cfRule>
  </conditionalFormatting>
  <conditionalFormatting sqref="F492:F493">
    <cfRule type="cellIs" dxfId="14" priority="15" operator="equal">
      <formula>"Düsseldorfer Anzeiger - TA 3 (Süd)"</formula>
    </cfRule>
  </conditionalFormatting>
  <conditionalFormatting sqref="F495:F498">
    <cfRule type="cellIs" dxfId="13" priority="14" operator="equal">
      <formula>"Düsseldorfer Anzeiger - TA 3 (Süd)"</formula>
    </cfRule>
  </conditionalFormatting>
  <conditionalFormatting sqref="F500:F503">
    <cfRule type="cellIs" dxfId="12" priority="13" operator="equal">
      <formula>"Düsseldorfer Anzeiger - TA 3 (Süd)"</formula>
    </cfRule>
  </conditionalFormatting>
  <conditionalFormatting sqref="F505:F506">
    <cfRule type="cellIs" dxfId="11" priority="12" operator="equal">
      <formula>"Düsseldorfer Anzeiger - TA 3 (Süd)"</formula>
    </cfRule>
  </conditionalFormatting>
  <conditionalFormatting sqref="F508:F511">
    <cfRule type="cellIs" dxfId="10" priority="11" operator="equal">
      <formula>"Düsseldorfer Anzeiger - TA 3 (Süd)"</formula>
    </cfRule>
  </conditionalFormatting>
  <conditionalFormatting sqref="F513:F516">
    <cfRule type="cellIs" dxfId="9" priority="10" operator="equal">
      <formula>"Düsseldorfer Anzeiger - TA 3 (Süd)"</formula>
    </cfRule>
  </conditionalFormatting>
  <conditionalFormatting sqref="F518:F521">
    <cfRule type="cellIs" dxfId="8" priority="9" operator="equal">
      <formula>"Düsseldorfer Anzeiger - TA 3 (Süd)"</formula>
    </cfRule>
  </conditionalFormatting>
  <conditionalFormatting sqref="F523:F525">
    <cfRule type="cellIs" dxfId="7" priority="8" operator="equal">
      <formula>"Düsseldorfer Anzeiger - TA 3 (Süd)"</formula>
    </cfRule>
  </conditionalFormatting>
  <conditionalFormatting sqref="F527:F533">
    <cfRule type="cellIs" dxfId="6" priority="7" operator="equal">
      <formula>"Düsseldorfer Anzeiger - TA 3 (Süd)"</formula>
    </cfRule>
  </conditionalFormatting>
  <conditionalFormatting sqref="F535:F536">
    <cfRule type="cellIs" dxfId="5" priority="6" operator="equal">
      <formula>"Düsseldorfer Anzeiger - TA 3 (Süd)"</formula>
    </cfRule>
  </conditionalFormatting>
  <conditionalFormatting sqref="F538:F539">
    <cfRule type="cellIs" dxfId="4" priority="5" operator="equal">
      <formula>"Düsseldorfer Anzeiger - TA 3 (Süd)"</formula>
    </cfRule>
  </conditionalFormatting>
  <conditionalFormatting sqref="F541:F542">
    <cfRule type="cellIs" dxfId="3" priority="4" operator="equal">
      <formula>"Düsseldorfer Anzeiger - TA 3 (Süd)"</formula>
    </cfRule>
  </conditionalFormatting>
  <conditionalFormatting sqref="F543">
    <cfRule type="cellIs" dxfId="2" priority="3" operator="equal">
      <formula>"Düsseldorfer Anzeiger - TA 3 (Süd)"</formula>
    </cfRule>
  </conditionalFormatting>
  <conditionalFormatting sqref="F280">
    <cfRule type="cellIs" dxfId="1" priority="2" operator="equal">
      <formula>"Düsseldorfer Anzeiger - TA 3 (Süd)"</formula>
    </cfRule>
  </conditionalFormatting>
  <conditionalFormatting sqref="F545:F617">
    <cfRule type="cellIs" dxfId="0" priority="1" operator="equal">
      <formula>"Düsseldorfer Anzeiger - TA 3 (Süd)"</formula>
    </cfRule>
  </conditionalFormatting>
  <hyperlinks>
    <hyperlink ref="F3" r:id="rId1"/>
    <hyperlink ref="F4" r:id="rId2"/>
    <hyperlink ref="F5" r:id="rId3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4"/>
  <headerFooter>
    <oddHeader>&amp;R&amp;G</oddHeader>
    <oddFooter>&amp;CSeite &amp;P von &amp;N&amp;R&amp;F</oddFooter>
  </headerFooter>
  <rowBreaks count="8" manualBreakCount="8">
    <brk id="75" max="16383" man="1"/>
    <brk id="146" max="16383" man="1"/>
    <brk id="212" max="16383" man="1"/>
    <brk id="280" max="16383" man="1"/>
    <brk id="350" max="16383" man="1"/>
    <brk id="422" max="16383" man="1"/>
    <brk id="483" max="16383" man="1"/>
    <brk id="549" max="16383" man="1"/>
  </rowBreaks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56"/>
  <sheetViews>
    <sheetView zoomScale="85" zoomScaleNormal="85" workbookViewId="0">
      <selection activeCell="B26" sqref="B26"/>
    </sheetView>
  </sheetViews>
  <sheetFormatPr baseColWidth="10" defaultRowHeight="12.75" x14ac:dyDescent="0.2"/>
  <cols>
    <col min="1" max="1" width="15.42578125" style="47" customWidth="1"/>
    <col min="2" max="14" width="8.28515625" style="47" customWidth="1"/>
    <col min="15" max="15" width="4.42578125" style="47" customWidth="1"/>
    <col min="16" max="16" width="8.140625" style="47" bestFit="1" customWidth="1"/>
    <col min="17" max="16384" width="11.42578125" style="47"/>
  </cols>
  <sheetData>
    <row r="1" spans="1:16" customFormat="1" ht="15" x14ac:dyDescent="0.25">
      <c r="A1" s="17" t="s">
        <v>448</v>
      </c>
      <c r="B1" s="2"/>
      <c r="D1" s="4"/>
      <c r="E1" s="30"/>
      <c r="F1" s="19"/>
    </row>
    <row r="2" spans="1:16" customFormat="1" ht="15" x14ac:dyDescent="0.25">
      <c r="B2" s="2"/>
      <c r="D2" s="4"/>
      <c r="E2" s="30"/>
      <c r="F2" s="19"/>
      <c r="I2" s="47"/>
    </row>
    <row r="3" spans="1:16" s="41" customFormat="1" x14ac:dyDescent="0.2">
      <c r="A3" s="41" t="s">
        <v>449</v>
      </c>
      <c r="B3" s="42"/>
      <c r="C3" s="41" t="s">
        <v>522</v>
      </c>
      <c r="H3" s="43" t="s">
        <v>446</v>
      </c>
      <c r="J3" s="45" t="s">
        <v>447</v>
      </c>
    </row>
    <row r="4" spans="1:16" s="41" customFormat="1" x14ac:dyDescent="0.2">
      <c r="B4" s="42"/>
      <c r="C4" s="41" t="s">
        <v>523</v>
      </c>
      <c r="H4" s="43" t="s">
        <v>524</v>
      </c>
      <c r="J4" s="45" t="s">
        <v>525</v>
      </c>
    </row>
    <row r="5" spans="1:16" customFormat="1" ht="15" x14ac:dyDescent="0.25">
      <c r="B5" s="2"/>
      <c r="C5" s="41" t="s">
        <v>617</v>
      </c>
      <c r="D5" s="47"/>
      <c r="E5" s="47"/>
      <c r="F5" s="47"/>
      <c r="H5" s="43" t="s">
        <v>618</v>
      </c>
      <c r="I5" s="30"/>
      <c r="J5" s="45" t="s">
        <v>619</v>
      </c>
    </row>
    <row r="6" spans="1:16" customFormat="1" ht="15" x14ac:dyDescent="0.25">
      <c r="B6" s="2"/>
      <c r="D6" s="4"/>
      <c r="E6" s="30"/>
      <c r="F6" s="19"/>
    </row>
    <row r="7" spans="1:16" customFormat="1" ht="21" x14ac:dyDescent="0.35">
      <c r="A7" s="46" t="s">
        <v>646</v>
      </c>
      <c r="B7" s="2"/>
      <c r="D7" s="4"/>
      <c r="E7" s="30"/>
      <c r="F7" s="19"/>
    </row>
    <row r="8" spans="1:16" customFormat="1" ht="15.75" x14ac:dyDescent="0.25">
      <c r="A8" s="40" t="s">
        <v>625</v>
      </c>
      <c r="B8" s="2"/>
      <c r="D8" s="4"/>
      <c r="E8" s="30"/>
      <c r="F8" s="47"/>
      <c r="N8" s="39" t="s">
        <v>644</v>
      </c>
    </row>
    <row r="9" spans="1:16" customFormat="1" ht="15.75" x14ac:dyDescent="0.25">
      <c r="A9" s="162" t="s">
        <v>537</v>
      </c>
      <c r="B9" s="155"/>
      <c r="C9" s="147"/>
      <c r="D9" s="163"/>
      <c r="E9" s="164"/>
      <c r="F9" s="165"/>
      <c r="G9" s="147"/>
      <c r="H9" s="147"/>
      <c r="I9" s="147"/>
      <c r="J9" s="147"/>
      <c r="K9" s="147"/>
      <c r="L9" s="147"/>
      <c r="M9" s="147"/>
      <c r="N9" s="166"/>
    </row>
    <row r="10" spans="1:16" customFormat="1" ht="15" x14ac:dyDescent="0.25">
      <c r="A10" s="49" t="s">
        <v>475</v>
      </c>
      <c r="B10" s="2"/>
      <c r="D10" s="4"/>
      <c r="E10" s="30"/>
      <c r="F10" s="47"/>
      <c r="N10" s="39"/>
    </row>
    <row r="11" spans="1:16" customFormat="1" ht="15" x14ac:dyDescent="0.25">
      <c r="B11" s="2"/>
      <c r="D11" s="4"/>
      <c r="E11" s="30"/>
      <c r="F11" s="19"/>
    </row>
    <row r="12" spans="1:16" ht="15.75" x14ac:dyDescent="0.25">
      <c r="A12" s="50" t="s">
        <v>471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6" s="48" customFormat="1" ht="3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6" s="56" customFormat="1" ht="15" x14ac:dyDescent="0.25">
      <c r="A14" s="54" t="s">
        <v>457</v>
      </c>
      <c r="B14" s="54">
        <v>42103</v>
      </c>
      <c r="C14" s="54">
        <v>42105</v>
      </c>
      <c r="D14" s="54">
        <v>42107</v>
      </c>
      <c r="E14" s="54">
        <v>42109</v>
      </c>
      <c r="F14" s="54">
        <v>42111</v>
      </c>
      <c r="G14" s="54">
        <v>42113</v>
      </c>
      <c r="H14" s="54">
        <v>42115</v>
      </c>
      <c r="I14" s="54">
        <v>42117</v>
      </c>
      <c r="J14" s="54">
        <v>42119</v>
      </c>
      <c r="K14" s="54">
        <v>42327</v>
      </c>
      <c r="L14" s="54">
        <v>42329</v>
      </c>
      <c r="M14" s="54">
        <v>42349</v>
      </c>
      <c r="N14" s="55" t="s">
        <v>3</v>
      </c>
      <c r="P14" s="55" t="s">
        <v>630</v>
      </c>
    </row>
    <row r="15" spans="1:16" s="48" customFormat="1" ht="3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6" s="60" customFormat="1" ht="15" x14ac:dyDescent="0.25">
      <c r="A16" s="57" t="s">
        <v>458</v>
      </c>
      <c r="B16" s="58"/>
      <c r="C16" s="58"/>
      <c r="D16" s="58"/>
      <c r="E16" s="58"/>
      <c r="F16" s="58"/>
      <c r="G16" s="58"/>
      <c r="H16" s="58"/>
      <c r="I16" s="58">
        <v>1860</v>
      </c>
      <c r="J16" s="58"/>
      <c r="K16" s="58">
        <v>8400</v>
      </c>
      <c r="L16" s="58">
        <v>8280</v>
      </c>
      <c r="M16" s="58"/>
      <c r="N16" s="59">
        <f>SUM(B16:M16)</f>
        <v>18540</v>
      </c>
    </row>
    <row r="17" spans="1:14" s="60" customFormat="1" ht="15" x14ac:dyDescent="0.25">
      <c r="A17" s="57" t="s">
        <v>459</v>
      </c>
      <c r="B17" s="58"/>
      <c r="C17" s="58"/>
      <c r="D17" s="58"/>
      <c r="E17" s="58"/>
      <c r="F17" s="58"/>
      <c r="G17" s="58"/>
      <c r="H17" s="58"/>
      <c r="I17" s="58">
        <v>4410</v>
      </c>
      <c r="J17" s="58">
        <v>10230</v>
      </c>
      <c r="K17" s="58"/>
      <c r="L17" s="58"/>
      <c r="M17" s="58"/>
      <c r="N17" s="59">
        <f>SUM(B17:M17)</f>
        <v>14640</v>
      </c>
    </row>
    <row r="18" spans="1:14" s="60" customFormat="1" ht="15" x14ac:dyDescent="0.25">
      <c r="A18" s="57" t="s">
        <v>460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>
        <v>10380</v>
      </c>
      <c r="N18" s="59">
        <f>SUM(B18:M18)</f>
        <v>10380</v>
      </c>
    </row>
    <row r="19" spans="1:14" s="56" customFormat="1" ht="15" x14ac:dyDescent="0.25">
      <c r="A19" s="55" t="s">
        <v>3</v>
      </c>
      <c r="B19" s="59">
        <f t="shared" ref="B19:N19" si="0">SUM(B16:B18)</f>
        <v>0</v>
      </c>
      <c r="C19" s="59">
        <f t="shared" si="0"/>
        <v>0</v>
      </c>
      <c r="D19" s="59">
        <f t="shared" si="0"/>
        <v>0</v>
      </c>
      <c r="E19" s="59">
        <f t="shared" si="0"/>
        <v>0</v>
      </c>
      <c r="F19" s="59">
        <f t="shared" si="0"/>
        <v>0</v>
      </c>
      <c r="G19" s="59">
        <f t="shared" si="0"/>
        <v>0</v>
      </c>
      <c r="H19" s="59">
        <f t="shared" si="0"/>
        <v>0</v>
      </c>
      <c r="I19" s="59">
        <f t="shared" si="0"/>
        <v>6270</v>
      </c>
      <c r="J19" s="59">
        <f t="shared" si="0"/>
        <v>10230</v>
      </c>
      <c r="K19" s="59">
        <f t="shared" si="0"/>
        <v>8400</v>
      </c>
      <c r="L19" s="59">
        <f t="shared" si="0"/>
        <v>8280</v>
      </c>
      <c r="M19" s="59">
        <f t="shared" si="0"/>
        <v>10380</v>
      </c>
      <c r="N19" s="61">
        <f t="shared" si="0"/>
        <v>43560</v>
      </c>
    </row>
    <row r="20" spans="1:14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.75" x14ac:dyDescent="0.25">
      <c r="A22" s="50" t="s">
        <v>472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48" customFormat="1" ht="3" customHeigh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60" customFormat="1" ht="15" x14ac:dyDescent="0.25">
      <c r="A24" s="54" t="s">
        <v>457</v>
      </c>
      <c r="B24" s="54">
        <v>42103</v>
      </c>
      <c r="C24" s="54">
        <v>42105</v>
      </c>
      <c r="D24" s="54">
        <v>42107</v>
      </c>
      <c r="E24" s="54">
        <v>42109</v>
      </c>
      <c r="F24" s="54">
        <v>42111</v>
      </c>
      <c r="G24" s="54">
        <v>42113</v>
      </c>
      <c r="H24" s="54">
        <v>42115</v>
      </c>
      <c r="I24" s="54">
        <v>42117</v>
      </c>
      <c r="J24" s="54">
        <v>42119</v>
      </c>
      <c r="K24" s="54">
        <v>42327</v>
      </c>
      <c r="L24" s="54">
        <v>42329</v>
      </c>
      <c r="M24" s="54">
        <v>42349</v>
      </c>
      <c r="N24" s="55" t="s">
        <v>3</v>
      </c>
    </row>
    <row r="25" spans="1:14" s="48" customFormat="1" ht="3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s="60" customFormat="1" ht="15" x14ac:dyDescent="0.25">
      <c r="A26" s="57" t="s">
        <v>86</v>
      </c>
      <c r="B26" s="58">
        <v>4020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>
        <f t="shared" ref="N26:N31" si="1">SUM(B26:M26)</f>
        <v>4020</v>
      </c>
    </row>
    <row r="27" spans="1:14" s="60" customFormat="1" ht="15" x14ac:dyDescent="0.25">
      <c r="A27" s="57" t="s">
        <v>461</v>
      </c>
      <c r="B27" s="58"/>
      <c r="C27" s="58"/>
      <c r="D27" s="58">
        <v>6420</v>
      </c>
      <c r="E27" s="58"/>
      <c r="F27" s="58"/>
      <c r="G27" s="58"/>
      <c r="H27" s="58"/>
      <c r="I27" s="58"/>
      <c r="J27" s="58"/>
      <c r="K27" s="58"/>
      <c r="L27" s="58"/>
      <c r="M27" s="58"/>
      <c r="N27" s="59">
        <f t="shared" si="1"/>
        <v>6420</v>
      </c>
    </row>
    <row r="28" spans="1:14" s="60" customFormat="1" ht="15" x14ac:dyDescent="0.25">
      <c r="A28" s="57" t="s">
        <v>462</v>
      </c>
      <c r="B28" s="58"/>
      <c r="C28" s="58"/>
      <c r="D28" s="58"/>
      <c r="E28" s="58">
        <v>8010</v>
      </c>
      <c r="F28" s="58">
        <v>5070</v>
      </c>
      <c r="G28" s="58"/>
      <c r="H28" s="58"/>
      <c r="I28" s="58"/>
      <c r="J28" s="58"/>
      <c r="K28" s="58"/>
      <c r="L28" s="58"/>
      <c r="M28" s="58"/>
      <c r="N28" s="59">
        <f t="shared" si="1"/>
        <v>13080</v>
      </c>
    </row>
    <row r="29" spans="1:14" s="60" customFormat="1" ht="15" x14ac:dyDescent="0.25">
      <c r="A29" s="57" t="s">
        <v>463</v>
      </c>
      <c r="B29" s="58"/>
      <c r="C29" s="58"/>
      <c r="D29" s="58"/>
      <c r="E29" s="58"/>
      <c r="F29" s="58"/>
      <c r="G29" s="58">
        <v>4950</v>
      </c>
      <c r="H29" s="58">
        <v>7050</v>
      </c>
      <c r="I29" s="58"/>
      <c r="J29" s="58"/>
      <c r="K29" s="58"/>
      <c r="L29" s="58"/>
      <c r="M29" s="58"/>
      <c r="N29" s="59">
        <f t="shared" si="1"/>
        <v>12000</v>
      </c>
    </row>
    <row r="30" spans="1:14" s="60" customFormat="1" ht="15" x14ac:dyDescent="0.25">
      <c r="A30" s="57" t="s">
        <v>464</v>
      </c>
      <c r="B30" s="58"/>
      <c r="C30" s="58">
        <v>7830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>
        <f t="shared" si="1"/>
        <v>7830</v>
      </c>
    </row>
    <row r="31" spans="1:14" s="56" customFormat="1" ht="15" x14ac:dyDescent="0.25">
      <c r="A31" s="55" t="s">
        <v>3</v>
      </c>
      <c r="B31" s="59">
        <f t="shared" ref="B31:M31" si="2">SUM(B26:B30)</f>
        <v>4020</v>
      </c>
      <c r="C31" s="59">
        <f t="shared" si="2"/>
        <v>7830</v>
      </c>
      <c r="D31" s="59">
        <f t="shared" si="2"/>
        <v>6420</v>
      </c>
      <c r="E31" s="59">
        <f t="shared" si="2"/>
        <v>8010</v>
      </c>
      <c r="F31" s="59">
        <f t="shared" si="2"/>
        <v>5070</v>
      </c>
      <c r="G31" s="59">
        <f t="shared" si="2"/>
        <v>4950</v>
      </c>
      <c r="H31" s="59">
        <f t="shared" si="2"/>
        <v>7050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61">
        <f t="shared" si="1"/>
        <v>43350</v>
      </c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5.75" x14ac:dyDescent="0.25">
      <c r="A34" s="50" t="s">
        <v>473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s="48" customFormat="1" ht="3" customHeigh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60" customFormat="1" ht="15" x14ac:dyDescent="0.25">
      <c r="A36" s="54" t="s">
        <v>457</v>
      </c>
      <c r="B36" s="54"/>
      <c r="C36" s="54">
        <v>42275</v>
      </c>
      <c r="D36" s="54">
        <v>42277</v>
      </c>
      <c r="E36" s="54">
        <v>42279</v>
      </c>
      <c r="F36" s="54">
        <v>42281</v>
      </c>
      <c r="G36" s="54">
        <v>42283</v>
      </c>
      <c r="H36" s="54">
        <v>42285</v>
      </c>
      <c r="I36" s="54">
        <v>42287</v>
      </c>
      <c r="J36" s="54">
        <v>42289</v>
      </c>
      <c r="K36" s="54">
        <v>42369</v>
      </c>
      <c r="L36" s="54">
        <v>42389</v>
      </c>
      <c r="M36" s="54">
        <v>42399</v>
      </c>
      <c r="N36" s="55" t="s">
        <v>3</v>
      </c>
    </row>
    <row r="37" spans="1:14" s="48" customFormat="1" ht="3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60" customFormat="1" ht="15" x14ac:dyDescent="0.25">
      <c r="A38" s="57" t="s">
        <v>465</v>
      </c>
      <c r="B38" s="57"/>
      <c r="C38" s="58"/>
      <c r="D38" s="58"/>
      <c r="E38" s="58"/>
      <c r="F38" s="58"/>
      <c r="G38" s="58"/>
      <c r="H38" s="58"/>
      <c r="I38" s="58"/>
      <c r="J38" s="58"/>
      <c r="K38" s="58">
        <v>10050</v>
      </c>
      <c r="L38" s="58"/>
      <c r="M38" s="58"/>
      <c r="N38" s="59">
        <f t="shared" ref="N38:N40" si="3">SUM(C38:M38)</f>
        <v>10050</v>
      </c>
    </row>
    <row r="39" spans="1:14" s="60" customFormat="1" ht="15" x14ac:dyDescent="0.25">
      <c r="A39" s="57" t="s">
        <v>466</v>
      </c>
      <c r="B39" s="57"/>
      <c r="C39" s="58">
        <v>2970</v>
      </c>
      <c r="D39" s="58"/>
      <c r="E39" s="58"/>
      <c r="F39" s="58">
        <v>5190</v>
      </c>
      <c r="G39" s="58">
        <v>5970</v>
      </c>
      <c r="H39" s="58"/>
      <c r="I39" s="58"/>
      <c r="J39" s="58"/>
      <c r="K39" s="58"/>
      <c r="L39" s="58"/>
      <c r="M39" s="58"/>
      <c r="N39" s="59">
        <f t="shared" si="3"/>
        <v>14130</v>
      </c>
    </row>
    <row r="40" spans="1:14" s="60" customFormat="1" ht="15" x14ac:dyDescent="0.25">
      <c r="A40" s="57" t="s">
        <v>467</v>
      </c>
      <c r="B40" s="57"/>
      <c r="C40" s="58"/>
      <c r="D40" s="58"/>
      <c r="E40" s="58"/>
      <c r="F40" s="58"/>
      <c r="G40" s="58">
        <v>3150</v>
      </c>
      <c r="H40" s="58">
        <v>6240</v>
      </c>
      <c r="I40" s="58">
        <v>4710</v>
      </c>
      <c r="J40" s="58"/>
      <c r="K40" s="58"/>
      <c r="L40" s="58"/>
      <c r="M40" s="58"/>
      <c r="N40" s="59">
        <f t="shared" si="3"/>
        <v>14100</v>
      </c>
    </row>
    <row r="41" spans="1:14" s="56" customFormat="1" ht="15" x14ac:dyDescent="0.25">
      <c r="A41" s="55" t="s">
        <v>3</v>
      </c>
      <c r="B41" s="55"/>
      <c r="C41" s="59">
        <f t="shared" ref="C41:N41" si="4">SUM(C38:C40)</f>
        <v>2970</v>
      </c>
      <c r="D41" s="59">
        <f t="shared" si="4"/>
        <v>0</v>
      </c>
      <c r="E41" s="59">
        <f t="shared" si="4"/>
        <v>0</v>
      </c>
      <c r="F41" s="59">
        <f t="shared" si="4"/>
        <v>5190</v>
      </c>
      <c r="G41" s="59">
        <f t="shared" si="4"/>
        <v>9120</v>
      </c>
      <c r="H41" s="59">
        <f t="shared" si="4"/>
        <v>6240</v>
      </c>
      <c r="I41" s="59">
        <f t="shared" si="4"/>
        <v>4710</v>
      </c>
      <c r="J41" s="59">
        <f t="shared" si="4"/>
        <v>0</v>
      </c>
      <c r="K41" s="59">
        <f t="shared" si="4"/>
        <v>10050</v>
      </c>
      <c r="L41" s="59">
        <f t="shared" si="4"/>
        <v>0</v>
      </c>
      <c r="M41" s="59">
        <f t="shared" si="4"/>
        <v>0</v>
      </c>
      <c r="N41" s="61">
        <f t="shared" si="4"/>
        <v>38280</v>
      </c>
    </row>
    <row r="42" spans="1:14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1"/>
    </row>
    <row r="43" spans="1:14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5.75" x14ac:dyDescent="0.25">
      <c r="A44" s="50" t="s">
        <v>474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s="48" customFormat="1" ht="3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s="60" customFormat="1" ht="15" x14ac:dyDescent="0.25">
      <c r="A46" s="54" t="s">
        <v>457</v>
      </c>
      <c r="B46" s="54"/>
      <c r="C46" s="54">
        <v>42275</v>
      </c>
      <c r="D46" s="54">
        <v>42277</v>
      </c>
      <c r="E46" s="54">
        <v>42279</v>
      </c>
      <c r="F46" s="54">
        <v>42281</v>
      </c>
      <c r="G46" s="54">
        <v>42283</v>
      </c>
      <c r="H46" s="54">
        <v>42285</v>
      </c>
      <c r="I46" s="54">
        <v>42287</v>
      </c>
      <c r="J46" s="54">
        <v>42289</v>
      </c>
      <c r="K46" s="54">
        <v>42369</v>
      </c>
      <c r="L46" s="54">
        <v>42389</v>
      </c>
      <c r="M46" s="54">
        <v>42399</v>
      </c>
      <c r="N46" s="55" t="s">
        <v>3</v>
      </c>
    </row>
    <row r="47" spans="1:14" s="48" customFormat="1" ht="3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s="60" customFormat="1" ht="15" x14ac:dyDescent="0.25">
      <c r="A48" s="57" t="s">
        <v>468</v>
      </c>
      <c r="B48" s="57"/>
      <c r="C48" s="58"/>
      <c r="D48" s="58">
        <v>3060</v>
      </c>
      <c r="E48" s="58">
        <v>3120</v>
      </c>
      <c r="F48" s="58"/>
      <c r="G48" s="58"/>
      <c r="H48" s="58"/>
      <c r="I48" s="58">
        <v>480</v>
      </c>
      <c r="J48" s="58"/>
      <c r="K48" s="58"/>
      <c r="L48" s="58">
        <v>7890</v>
      </c>
      <c r="M48" s="58">
        <v>1410</v>
      </c>
      <c r="N48" s="59">
        <f>SUM(C48:M48)</f>
        <v>15960</v>
      </c>
    </row>
    <row r="49" spans="1:16" s="60" customFormat="1" ht="15" x14ac:dyDescent="0.25">
      <c r="A49" s="57" t="s">
        <v>469</v>
      </c>
      <c r="B49" s="57"/>
      <c r="C49" s="58">
        <v>2610</v>
      </c>
      <c r="D49" s="58"/>
      <c r="E49" s="58"/>
      <c r="F49" s="58"/>
      <c r="G49" s="58"/>
      <c r="H49" s="58"/>
      <c r="I49" s="58"/>
      <c r="J49" s="58">
        <v>9750</v>
      </c>
      <c r="K49" s="58"/>
      <c r="L49" s="58"/>
      <c r="M49" s="58"/>
      <c r="N49" s="59">
        <f t="shared" ref="N49:N51" si="5">SUM(C49:M49)</f>
        <v>12360</v>
      </c>
    </row>
    <row r="50" spans="1:16" s="60" customFormat="1" ht="15" x14ac:dyDescent="0.25">
      <c r="A50" s="57" t="s">
        <v>470</v>
      </c>
      <c r="B50" s="57"/>
      <c r="C50" s="58">
        <v>720</v>
      </c>
      <c r="D50" s="62">
        <v>9360</v>
      </c>
      <c r="E50" s="58">
        <v>3300</v>
      </c>
      <c r="F50" s="58">
        <v>1110</v>
      </c>
      <c r="G50" s="58"/>
      <c r="H50" s="58"/>
      <c r="I50" s="58"/>
      <c r="J50" s="58"/>
      <c r="K50" s="58"/>
      <c r="L50" s="58"/>
      <c r="M50" s="58"/>
      <c r="N50" s="59">
        <f t="shared" si="5"/>
        <v>14490</v>
      </c>
    </row>
    <row r="51" spans="1:16" s="56" customFormat="1" ht="15" x14ac:dyDescent="0.25">
      <c r="A51" s="55" t="s">
        <v>3</v>
      </c>
      <c r="B51" s="55"/>
      <c r="C51" s="59">
        <f t="shared" ref="C51:M51" si="6">SUM(C48:C50)</f>
        <v>3330</v>
      </c>
      <c r="D51" s="59">
        <f t="shared" si="6"/>
        <v>12420</v>
      </c>
      <c r="E51" s="59">
        <f t="shared" si="6"/>
        <v>6420</v>
      </c>
      <c r="F51" s="59">
        <f t="shared" si="6"/>
        <v>1110</v>
      </c>
      <c r="G51" s="59">
        <f t="shared" si="6"/>
        <v>0</v>
      </c>
      <c r="H51" s="59">
        <f t="shared" si="6"/>
        <v>0</v>
      </c>
      <c r="I51" s="59">
        <f t="shared" si="6"/>
        <v>480</v>
      </c>
      <c r="J51" s="59">
        <f t="shared" si="6"/>
        <v>9750</v>
      </c>
      <c r="K51" s="59">
        <f t="shared" si="6"/>
        <v>0</v>
      </c>
      <c r="L51" s="59">
        <f t="shared" si="6"/>
        <v>7890</v>
      </c>
      <c r="M51" s="59">
        <f t="shared" si="6"/>
        <v>1410</v>
      </c>
      <c r="N51" s="61">
        <f t="shared" si="5"/>
        <v>42810</v>
      </c>
    </row>
    <row r="52" spans="1:16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6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6" s="60" customFormat="1" ht="15" x14ac:dyDescent="0.25">
      <c r="A54" s="167" t="s">
        <v>520</v>
      </c>
      <c r="B54" s="168"/>
      <c r="C54" s="168"/>
      <c r="D54" s="168"/>
      <c r="E54" s="169" t="s">
        <v>554</v>
      </c>
      <c r="F54" s="168"/>
      <c r="G54" s="168"/>
      <c r="H54" s="168"/>
      <c r="I54" s="168"/>
      <c r="J54" s="168"/>
      <c r="K54" s="168"/>
      <c r="L54" s="168"/>
      <c r="M54" s="170" t="s">
        <v>441</v>
      </c>
      <c r="N54" s="171">
        <f>N19+N31+N41+N51</f>
        <v>168000</v>
      </c>
      <c r="P54" s="173">
        <v>5910890</v>
      </c>
    </row>
    <row r="55" spans="1:16" s="60" customFormat="1" ht="15" x14ac:dyDescent="0.25">
      <c r="A55" s="63" t="s">
        <v>521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34" t="s">
        <v>441</v>
      </c>
      <c r="N55" s="65">
        <f>N19+N31+N41+N51</f>
        <v>168000</v>
      </c>
      <c r="P55" s="173">
        <v>5910895</v>
      </c>
    </row>
    <row r="56" spans="1:16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</sheetData>
  <hyperlinks>
    <hyperlink ref="J3" r:id="rId1"/>
    <hyperlink ref="J4" r:id="rId2"/>
    <hyperlink ref="J5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4"/>
  <headerFooter alignWithMargins="0">
    <oddHeader>&amp;R&amp;G</oddHeader>
    <oddFooter>&amp;CSeite &amp;P von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Anlieferaufstellung</vt:lpstr>
      <vt:lpstr>Beilagen WoM</vt:lpstr>
      <vt:lpstr>Beilagen WoE</vt:lpstr>
      <vt:lpstr>Auflagen nur Wuppertal</vt:lpstr>
      <vt:lpstr>Anlieferaufstellung!Druckbereich</vt:lpstr>
      <vt:lpstr>'Auflagen nur Wuppertal'!Druckbereich</vt:lpstr>
      <vt:lpstr>'Beilagen WoE'!Druckbereich</vt:lpstr>
      <vt:lpstr>'Beilagen WoM'!Druckbereich</vt:lpstr>
      <vt:lpstr>'Beilagen WoE'!Drucktitel</vt:lpstr>
      <vt:lpstr>'Beilagen WoM'!Drucktitel</vt:lpstr>
    </vt:vector>
  </TitlesOfParts>
  <Company>VDI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Wagemanns, Jörg</dc:creator>
  <cp:lastModifiedBy>Tulgar, Busem</cp:lastModifiedBy>
  <cp:lastPrinted>2022-01-05T09:39:16Z</cp:lastPrinted>
  <dcterms:created xsi:type="dcterms:W3CDTF">2015-10-13T08:47:59Z</dcterms:created>
  <dcterms:modified xsi:type="dcterms:W3CDTF">2022-01-05T09:39:30Z</dcterms:modified>
</cp:coreProperties>
</file>